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iigata-01\共有\0_支所間等共有ファイル\01業務課\06_電力供給入札書類等\六日町R4年度電力入札資料（R3入札）\R3_ホームページ掲載入札書類一式(六日町)\"/>
    </mc:Choice>
  </mc:AlternateContent>
  <bookViews>
    <workbookView xWindow="0" yWindow="0" windowWidth="20490" windowHeight="7530" activeTab="1"/>
  </bookViews>
  <sheets>
    <sheet name="総括書R3 " sheetId="6" r:id="rId1"/>
    <sheet name="内訳(No.1六日町T)R3 " sheetId="7" r:id="rId2"/>
  </sheets>
  <definedNames>
    <definedName name="_xlnm.Print_Area" localSheetId="0">'総括書R3 '!$A$1:$J$32</definedName>
    <definedName name="_xlnm.Print_Area" localSheetId="1">'内訳(No.1六日町T)R3 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7" l="1"/>
  <c r="T25" i="7"/>
  <c r="T26" i="7"/>
  <c r="T27" i="7"/>
  <c r="T28" i="7"/>
  <c r="T23" i="7"/>
  <c r="T22" i="7"/>
  <c r="Q29" i="7" l="1"/>
  <c r="N29" i="7"/>
  <c r="J29" i="7"/>
  <c r="G29" i="7"/>
  <c r="U28" i="7"/>
  <c r="K28" i="7"/>
  <c r="L28" i="7" s="1"/>
  <c r="H28" i="7"/>
  <c r="I28" i="7" s="1"/>
  <c r="C28" i="7"/>
  <c r="F28" i="7" s="1"/>
  <c r="U27" i="7"/>
  <c r="K27" i="7"/>
  <c r="L27" i="7" s="1"/>
  <c r="H27" i="7"/>
  <c r="I27" i="7" s="1"/>
  <c r="C27" i="7"/>
  <c r="F27" i="7" s="1"/>
  <c r="U26" i="7"/>
  <c r="K26" i="7"/>
  <c r="L26" i="7" s="1"/>
  <c r="H26" i="7"/>
  <c r="I26" i="7" s="1"/>
  <c r="C26" i="7"/>
  <c r="F26" i="7" s="1"/>
  <c r="U25" i="7"/>
  <c r="K25" i="7"/>
  <c r="L25" i="7" s="1"/>
  <c r="H25" i="7"/>
  <c r="I25" i="7" s="1"/>
  <c r="C25" i="7"/>
  <c r="F25" i="7" s="1"/>
  <c r="U24" i="7"/>
  <c r="K24" i="7"/>
  <c r="L24" i="7" s="1"/>
  <c r="H24" i="7"/>
  <c r="I24" i="7" s="1"/>
  <c r="C24" i="7"/>
  <c r="F24" i="7" s="1"/>
  <c r="U23" i="7"/>
  <c r="K23" i="7"/>
  <c r="L23" i="7" s="1"/>
  <c r="H23" i="7"/>
  <c r="I23" i="7" s="1"/>
  <c r="C23" i="7"/>
  <c r="F23" i="7" s="1"/>
  <c r="U22" i="7"/>
  <c r="R22" i="7"/>
  <c r="S22" i="7" s="1"/>
  <c r="O22" i="7"/>
  <c r="P22" i="7" s="1"/>
  <c r="K22" i="7"/>
  <c r="L22" i="7" s="1"/>
  <c r="C22" i="7"/>
  <c r="F22" i="7" s="1"/>
  <c r="T21" i="7"/>
  <c r="U21" i="7" s="1"/>
  <c r="R21" i="7"/>
  <c r="S21" i="7" s="1"/>
  <c r="O21" i="7"/>
  <c r="P21" i="7" s="1"/>
  <c r="K21" i="7"/>
  <c r="L21" i="7" s="1"/>
  <c r="C21" i="7"/>
  <c r="F21" i="7" s="1"/>
  <c r="T20" i="7"/>
  <c r="U20" i="7" s="1"/>
  <c r="R20" i="7"/>
  <c r="S20" i="7" s="1"/>
  <c r="O20" i="7"/>
  <c r="P20" i="7" s="1"/>
  <c r="K20" i="7"/>
  <c r="L20" i="7" s="1"/>
  <c r="C20" i="7"/>
  <c r="F20" i="7" s="1"/>
  <c r="T19" i="7"/>
  <c r="U19" i="7" s="1"/>
  <c r="K19" i="7"/>
  <c r="L19" i="7" s="1"/>
  <c r="H19" i="7"/>
  <c r="I19" i="7" s="1"/>
  <c r="C19" i="7"/>
  <c r="F19" i="7" s="1"/>
  <c r="T18" i="7"/>
  <c r="U18" i="7" s="1"/>
  <c r="K18" i="7"/>
  <c r="L18" i="7" s="1"/>
  <c r="H18" i="7"/>
  <c r="I18" i="7" s="1"/>
  <c r="C18" i="7"/>
  <c r="F18" i="7" s="1"/>
  <c r="T17" i="7"/>
  <c r="U17" i="7" s="1"/>
  <c r="K17" i="7"/>
  <c r="L17" i="7" s="1"/>
  <c r="H17" i="7"/>
  <c r="I17" i="7" s="1"/>
  <c r="C17" i="7"/>
  <c r="F17" i="7" s="1"/>
  <c r="P29" i="7" l="1"/>
  <c r="V25" i="7"/>
  <c r="V24" i="7"/>
  <c r="V28" i="7"/>
  <c r="V23" i="7"/>
  <c r="V27" i="7"/>
  <c r="V26" i="7"/>
  <c r="I29" i="7"/>
  <c r="V20" i="7"/>
  <c r="L29" i="7"/>
  <c r="V18" i="7"/>
  <c r="V22" i="7"/>
  <c r="V21" i="7"/>
  <c r="U29" i="7"/>
  <c r="S29" i="7"/>
  <c r="F29" i="7"/>
  <c r="V17" i="7"/>
  <c r="V19" i="7"/>
  <c r="V29" i="7" l="1"/>
  <c r="A32" i="7" l="1"/>
  <c r="G35" i="7" s="1"/>
  <c r="A35" i="7" s="1"/>
  <c r="F9" i="6" s="1"/>
  <c r="F19" i="6" s="1"/>
</calcChain>
</file>

<file path=xl/sharedStrings.xml><?xml version="1.0" encoding="utf-8"?>
<sst xmlns="http://schemas.openxmlformats.org/spreadsheetml/2006/main" count="110" uniqueCount="82">
  <si>
    <t>No.</t>
    <phoneticPr fontId="1"/>
  </si>
  <si>
    <t>施設名</t>
    <rPh sb="0" eb="3">
      <t>シセツメイ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</si>
  <si>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</si>
  <si>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</si>
  <si>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</si>
  <si>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(％)</t>
    <phoneticPr fontId="1"/>
  </si>
  <si>
    <t>①小計(円)</t>
    <rPh sb="1" eb="3">
      <t>ショウケイ</t>
    </rPh>
    <rPh sb="4" eb="5">
      <t>エン</t>
    </rPh>
    <phoneticPr fontId="1"/>
  </si>
  <si>
    <t>従量料金(円)</t>
    <rPh sb="0" eb="2">
      <t>ジュウリョウ</t>
    </rPh>
    <rPh sb="2" eb="4">
      <t>リョウキン</t>
    </rPh>
    <rPh sb="5" eb="6">
      <t>エン</t>
    </rPh>
    <phoneticPr fontId="1"/>
  </si>
  <si>
    <t>(KWh)</t>
    <phoneticPr fontId="1"/>
  </si>
  <si>
    <t xml:space="preserve">(円/KWh) </t>
    <rPh sb="1" eb="2">
      <t>エン</t>
    </rPh>
    <phoneticPr fontId="1"/>
  </si>
  <si>
    <t>③小計(円)</t>
    <rPh sb="1" eb="3">
      <t>ショウケイ</t>
    </rPh>
    <rPh sb="4" eb="5">
      <t>エン</t>
    </rPh>
    <phoneticPr fontId="1"/>
  </si>
  <si>
    <t>④小計(円)</t>
    <rPh sb="1" eb="3">
      <t>ショウケイ</t>
    </rPh>
    <rPh sb="4" eb="5">
      <t>エン</t>
    </rPh>
    <phoneticPr fontId="1"/>
  </si>
  <si>
    <t>ピーク料金(円)</t>
    <rPh sb="3" eb="5">
      <t>リョウキン</t>
    </rPh>
    <rPh sb="6" eb="7">
      <t>エン</t>
    </rPh>
    <phoneticPr fontId="1"/>
  </si>
  <si>
    <t>⑤小計(円)</t>
    <rPh sb="1" eb="3">
      <t>ショウケイ</t>
    </rPh>
    <rPh sb="4" eb="5">
      <t>エン</t>
    </rPh>
    <phoneticPr fontId="1"/>
  </si>
  <si>
    <t>従量料金単価</t>
    <rPh sb="0" eb="2">
      <t>ジュウリョウ</t>
    </rPh>
    <rPh sb="2" eb="4">
      <t>リョウキン</t>
    </rPh>
    <rPh sb="4" eb="6">
      <t>タンカ</t>
    </rPh>
    <phoneticPr fontId="1"/>
  </si>
  <si>
    <t>合計</t>
    <rPh sb="0" eb="2">
      <t>ゴウケイ</t>
    </rPh>
    <phoneticPr fontId="1"/>
  </si>
  <si>
    <t>※１</t>
    <phoneticPr fontId="1"/>
  </si>
  <si>
    <t>各単価は消費税を含む内税単価で、1円未満の端数がある場合は小数点以下第2位までとし、第3位以下は切り捨てるものとする。</t>
    <rPh sb="0" eb="1">
      <t>カク</t>
    </rPh>
    <rPh sb="1" eb="3">
      <t>タンカ</t>
    </rPh>
    <rPh sb="4" eb="7">
      <t>ショウヒゼイ</t>
    </rPh>
    <rPh sb="8" eb="9">
      <t>フク</t>
    </rPh>
    <rPh sb="10" eb="12">
      <t>ウチゼイ</t>
    </rPh>
    <rPh sb="12" eb="14">
      <t>タンカ</t>
    </rPh>
    <rPh sb="17" eb="20">
      <t>エンミマン</t>
    </rPh>
    <rPh sb="21" eb="23">
      <t>ハスウ</t>
    </rPh>
    <rPh sb="26" eb="28">
      <t>バアイ</t>
    </rPh>
    <rPh sb="29" eb="32">
      <t>ショウスウテン</t>
    </rPh>
    <rPh sb="32" eb="34">
      <t>イカ</t>
    </rPh>
    <rPh sb="34" eb="35">
      <t>ダイ</t>
    </rPh>
    <rPh sb="36" eb="37">
      <t>クライ</t>
    </rPh>
    <rPh sb="42" eb="43">
      <t>ダイ</t>
    </rPh>
    <rPh sb="44" eb="45">
      <t>イ</t>
    </rPh>
    <rPh sb="45" eb="47">
      <t>イカ</t>
    </rPh>
    <rPh sb="48" eb="49">
      <t>キ</t>
    </rPh>
    <rPh sb="50" eb="51">
      <t>ス</t>
    </rPh>
    <phoneticPr fontId="1"/>
  </si>
  <si>
    <t>毎月毎の月額計算結果によって生じる1円未満の端数は切り捨てるものとする。</t>
    <rPh sb="0" eb="2">
      <t>マイツキ</t>
    </rPh>
    <rPh sb="2" eb="3">
      <t>マイ</t>
    </rPh>
    <rPh sb="4" eb="5">
      <t>ツキ</t>
    </rPh>
    <rPh sb="5" eb="6">
      <t>ガク</t>
    </rPh>
    <rPh sb="6" eb="8">
      <t>ケイサン</t>
    </rPh>
    <rPh sb="8" eb="10">
      <t>ケッカ</t>
    </rPh>
    <rPh sb="14" eb="15">
      <t>ショウ</t>
    </rPh>
    <rPh sb="18" eb="19">
      <t>エン</t>
    </rPh>
    <rPh sb="19" eb="21">
      <t>ミマン</t>
    </rPh>
    <rPh sb="22" eb="24">
      <t>ハスウ</t>
    </rPh>
    <rPh sb="25" eb="26">
      <t>キ</t>
    </rPh>
    <rPh sb="27" eb="28">
      <t>ス</t>
    </rPh>
    <phoneticPr fontId="1"/>
  </si>
  <si>
    <t>※２</t>
  </si>
  <si>
    <t>※３</t>
  </si>
  <si>
    <t>※４</t>
  </si>
  <si>
    <t>予定使用　　　電力量</t>
    <rPh sb="0" eb="2">
      <t>ヨテイ</t>
    </rPh>
    <rPh sb="2" eb="4">
      <t>シヨウ</t>
    </rPh>
    <rPh sb="7" eb="10">
      <t>デンリョクリョウ</t>
    </rPh>
    <phoneticPr fontId="1"/>
  </si>
  <si>
    <t>基本料金(円)</t>
    <rPh sb="0" eb="2">
      <t>キホン</t>
    </rPh>
    <rPh sb="2" eb="4">
      <t>リョウキン</t>
    </rPh>
    <rPh sb="5" eb="6">
      <t>エン</t>
    </rPh>
    <phoneticPr fontId="1"/>
  </si>
  <si>
    <t>燃料費調整額及び再生可能エネルギー発電促進賦課金については含まないものとする。</t>
    <rPh sb="0" eb="3">
      <t>ネンリョウヒ</t>
    </rPh>
    <rPh sb="3" eb="6">
      <t>チョウセイガク</t>
    </rPh>
    <rPh sb="6" eb="7">
      <t>オヨ</t>
    </rPh>
    <rPh sb="8" eb="10">
      <t>サイセイ</t>
    </rPh>
    <rPh sb="10" eb="12">
      <t>カノウ</t>
    </rPh>
    <rPh sb="17" eb="19">
      <t>ハツデン</t>
    </rPh>
    <rPh sb="19" eb="21">
      <t>ソクシン</t>
    </rPh>
    <rPh sb="21" eb="24">
      <t>フカキン</t>
    </rPh>
    <rPh sb="29" eb="30">
      <t>フク</t>
    </rPh>
    <phoneticPr fontId="1"/>
  </si>
  <si>
    <t>力率調整については、力率の想定値100％とし、1.85－100（力率）／100により0.85とする。</t>
    <rPh sb="0" eb="2">
      <t>リキリツ</t>
    </rPh>
    <rPh sb="2" eb="4">
      <t>チョウセイ</t>
    </rPh>
    <rPh sb="10" eb="12">
      <t>リキリツ</t>
    </rPh>
    <rPh sb="13" eb="15">
      <t>ソウテイ</t>
    </rPh>
    <rPh sb="15" eb="16">
      <t>チ</t>
    </rPh>
    <rPh sb="32" eb="34">
      <t>リキリツ</t>
    </rPh>
    <phoneticPr fontId="1"/>
  </si>
  <si>
    <t>契約単価</t>
    <rPh sb="0" eb="2">
      <t>ケイヤク</t>
    </rPh>
    <rPh sb="2" eb="4">
      <t>タンカ</t>
    </rPh>
    <phoneticPr fontId="1"/>
  </si>
  <si>
    <t>税込(10％)</t>
    <rPh sb="0" eb="2">
      <t>ゼイコ</t>
    </rPh>
    <phoneticPr fontId="1"/>
  </si>
  <si>
    <t>その他季料金単価</t>
    <rPh sb="2" eb="3">
      <t>タ</t>
    </rPh>
    <rPh sb="3" eb="4">
      <t>キ</t>
    </rPh>
    <rPh sb="4" eb="6">
      <t>リョウキン</t>
    </rPh>
    <rPh sb="6" eb="8">
      <t>タンカ</t>
    </rPh>
    <phoneticPr fontId="1"/>
  </si>
  <si>
    <t>夜間料金単価</t>
    <rPh sb="0" eb="2">
      <t>ヤカン</t>
    </rPh>
    <rPh sb="2" eb="6">
      <t>リョウキンタンカ</t>
    </rPh>
    <phoneticPr fontId="1"/>
  </si>
  <si>
    <t>夏季料金単価</t>
    <rPh sb="0" eb="2">
      <t>カキ</t>
    </rPh>
    <rPh sb="2" eb="6">
      <t>リョウキンタンカ</t>
    </rPh>
    <phoneticPr fontId="1"/>
  </si>
  <si>
    <t>ピーク料金単価</t>
    <rPh sb="3" eb="7">
      <t>リョウキンタンカ</t>
    </rPh>
    <phoneticPr fontId="1"/>
  </si>
  <si>
    <t>力率調整</t>
    <rPh sb="0" eb="2">
      <t>リキリツ</t>
    </rPh>
    <rPh sb="2" eb="4">
      <t>チョウセイ</t>
    </rPh>
    <phoneticPr fontId="1"/>
  </si>
  <si>
    <t>契約電力×単価×力率調整</t>
    <rPh sb="0" eb="2">
      <t>ケイヤク</t>
    </rPh>
    <rPh sb="2" eb="4">
      <t>デンリョク</t>
    </rPh>
    <rPh sb="5" eb="7">
      <t>タンカ</t>
    </rPh>
    <rPh sb="8" eb="10">
      <t>リキリツ</t>
    </rPh>
    <rPh sb="10" eb="12">
      <t>チョウセイ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</si>
  <si>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</si>
  <si>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</si>
  <si>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</si>
  <si>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</si>
  <si>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</si>
  <si>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</si>
  <si>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</si>
  <si>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</si>
  <si>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</si>
  <si>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</si>
  <si>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</si>
  <si>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</si>
  <si>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夜間料金(円)</t>
    <rPh sb="0" eb="2">
      <t>ヤカン</t>
    </rPh>
    <rPh sb="1" eb="2">
      <t>アイダ</t>
    </rPh>
    <rPh sb="2" eb="4">
      <t>リョウキン</t>
    </rPh>
    <rPh sb="5" eb="6">
      <t>エン</t>
    </rPh>
    <phoneticPr fontId="1"/>
  </si>
  <si>
    <t>その他季料金(円)</t>
    <rPh sb="2" eb="3">
      <t>タ</t>
    </rPh>
    <rPh sb="3" eb="4">
      <t>キ</t>
    </rPh>
    <rPh sb="4" eb="6">
      <t>リョウキン</t>
    </rPh>
    <rPh sb="7" eb="8">
      <t>エン</t>
    </rPh>
    <phoneticPr fontId="1"/>
  </si>
  <si>
    <t>夏季料金(円)</t>
    <rPh sb="0" eb="2">
      <t>カキ</t>
    </rPh>
    <rPh sb="2" eb="4">
      <t>リョウキン</t>
    </rPh>
    <rPh sb="5" eb="6">
      <t>エン</t>
    </rPh>
    <phoneticPr fontId="1"/>
  </si>
  <si>
    <t>②小計(円)</t>
    <rPh sb="1" eb="3">
      <t>ショウケイ</t>
    </rPh>
    <rPh sb="4" eb="5">
      <t>エン</t>
    </rPh>
    <phoneticPr fontId="1"/>
  </si>
  <si>
    <t>月額計算結果</t>
    <rPh sb="0" eb="2">
      <t>ツキガク</t>
    </rPh>
    <rPh sb="2" eb="4">
      <t>ケイサン</t>
    </rPh>
    <rPh sb="4" eb="6">
      <t>ケッカ</t>
    </rPh>
    <phoneticPr fontId="1"/>
  </si>
  <si>
    <t>期間総額（税抜）</t>
    <rPh sb="0" eb="2">
      <t>キカン</t>
    </rPh>
    <rPh sb="2" eb="4">
      <t>ソウガク</t>
    </rPh>
    <rPh sb="5" eb="7">
      <t>ゼイヌ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</si>
  <si>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</si>
  <si>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</si>
  <si>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</si>
  <si>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供給期間の年数</t>
    <rPh sb="0" eb="2">
      <t>キョウキュウ</t>
    </rPh>
    <rPh sb="2" eb="4">
      <t>キカン</t>
    </rPh>
    <rPh sb="5" eb="7">
      <t>ネンスウ</t>
    </rPh>
    <phoneticPr fontId="1"/>
  </si>
  <si>
    <t>⑦年間総額（税込）</t>
    <rPh sb="1" eb="3">
      <t>ネンカン</t>
    </rPh>
    <rPh sb="3" eb="5">
      <t>ソウガク</t>
    </rPh>
    <rPh sb="6" eb="8">
      <t>ゼイコ</t>
    </rPh>
    <phoneticPr fontId="1"/>
  </si>
  <si>
    <t>⑧年間総額（税抜）　　　　　　　　　　　</t>
    <rPh sb="1" eb="3">
      <t>ネンカン</t>
    </rPh>
    <rPh sb="3" eb="5">
      <t>ソウガク</t>
    </rPh>
    <rPh sb="6" eb="7">
      <t>ゼイ</t>
    </rPh>
    <rPh sb="7" eb="8">
      <t>ヌ</t>
    </rPh>
    <phoneticPr fontId="1"/>
  </si>
  <si>
    <t>⑥小計（円）</t>
    <rPh sb="1" eb="3">
      <t>ショウケイ</t>
    </rPh>
    <rPh sb="4" eb="5">
      <t>エン</t>
    </rPh>
    <phoneticPr fontId="1"/>
  </si>
  <si>
    <t>予定使用電
力量×単価</t>
    <rPh sb="0" eb="2">
      <t>ヨテイ</t>
    </rPh>
    <rPh sb="2" eb="4">
      <t>シヨウ</t>
    </rPh>
    <rPh sb="4" eb="5">
      <t>デン</t>
    </rPh>
    <rPh sb="6" eb="8">
      <t>リキリョウ</t>
    </rPh>
    <rPh sb="7" eb="8">
      <t>リョウ</t>
    </rPh>
    <rPh sb="9" eb="11">
      <t>タンカ</t>
    </rPh>
    <phoneticPr fontId="1"/>
  </si>
  <si>
    <t>　・年間総額（税抜）は「⑦年間総額（税込）」の110分の
　　100に相当する金額とし、千円未満切り捨てとする。</t>
    <rPh sb="2" eb="4">
      <t>ネンカン</t>
    </rPh>
    <rPh sb="4" eb="6">
      <t>ソウガク</t>
    </rPh>
    <rPh sb="7" eb="9">
      <t>ゼイヌ</t>
    </rPh>
    <rPh sb="13" eb="15">
      <t>ネンカン</t>
    </rPh>
    <rPh sb="15" eb="17">
      <t>ソウガク</t>
    </rPh>
    <rPh sb="18" eb="20">
      <t>ゼイコ</t>
    </rPh>
    <rPh sb="26" eb="27">
      <t>ブン</t>
    </rPh>
    <rPh sb="35" eb="37">
      <t>ソウトウ</t>
    </rPh>
    <rPh sb="39" eb="41">
      <t>キンガク</t>
    </rPh>
    <rPh sb="44" eb="46">
      <t>センエン</t>
    </rPh>
    <rPh sb="46" eb="48">
      <t>ミマン</t>
    </rPh>
    <rPh sb="48" eb="49">
      <t>キ</t>
    </rPh>
    <rPh sb="50" eb="51">
      <t>ス</t>
    </rPh>
    <phoneticPr fontId="1"/>
  </si>
  <si>
    <t>その他割引単価</t>
    <rPh sb="2" eb="3">
      <t>タ</t>
    </rPh>
    <rPh sb="3" eb="4">
      <t>ワ</t>
    </rPh>
    <rPh sb="4" eb="5">
      <t>ヒ</t>
    </rPh>
    <rPh sb="5" eb="7">
      <t>タンカ</t>
    </rPh>
    <phoneticPr fontId="1"/>
  </si>
  <si>
    <t>契約電力×割引単価</t>
    <rPh sb="0" eb="2">
      <t>ケイヤク</t>
    </rPh>
    <rPh sb="2" eb="4">
      <t>デンリョク</t>
    </rPh>
    <rPh sb="5" eb="7">
      <t>ワリビキ</t>
    </rPh>
    <rPh sb="7" eb="9">
      <t>タンカ</t>
    </rPh>
    <phoneticPr fontId="1"/>
  </si>
  <si>
    <t>割引単価</t>
    <rPh sb="0" eb="2">
      <t>ワリビキ</t>
    </rPh>
    <rPh sb="2" eb="4">
      <t>タンカ</t>
    </rPh>
    <phoneticPr fontId="1"/>
  </si>
  <si>
    <t>その他割引料金(円)</t>
    <rPh sb="2" eb="3">
      <t>タ</t>
    </rPh>
    <rPh sb="3" eb="5">
      <t>ワリビキ</t>
    </rPh>
    <rPh sb="5" eb="7">
      <t>リョウキン</t>
    </rPh>
    <rPh sb="8" eb="9">
      <t>エン</t>
    </rPh>
    <phoneticPr fontId="1"/>
  </si>
  <si>
    <t>(円/kW)</t>
    <phoneticPr fontId="1"/>
  </si>
  <si>
    <t>(円/kWh)</t>
    <phoneticPr fontId="1"/>
  </si>
  <si>
    <t>(円/KW)</t>
    <phoneticPr fontId="1"/>
  </si>
  <si>
    <t>(円/kW)</t>
    <rPh sb="1" eb="2">
      <t>エン</t>
    </rPh>
    <phoneticPr fontId="1"/>
  </si>
  <si>
    <t>契約電力(kW)</t>
    <rPh sb="0" eb="2">
      <t>ケイヤク</t>
    </rPh>
    <rPh sb="2" eb="4">
      <t>デンリョク</t>
    </rPh>
    <phoneticPr fontId="1"/>
  </si>
  <si>
    <t>入札金額内訳書</t>
    <phoneticPr fontId="1"/>
  </si>
  <si>
    <t>期間総額（税抜）</t>
  </si>
  <si>
    <t>入札金額総括書</t>
    <rPh sb="4" eb="6">
      <t>ソウカツ</t>
    </rPh>
    <phoneticPr fontId="1"/>
  </si>
  <si>
    <t>施　設　名</t>
    <rPh sb="0" eb="1">
      <t>シ</t>
    </rPh>
    <rPh sb="2" eb="3">
      <t>セツ</t>
    </rPh>
    <rPh sb="4" eb="5">
      <t>ナ</t>
    </rPh>
    <phoneticPr fontId="1"/>
  </si>
  <si>
    <t>期間総額合計(税抜)</t>
    <rPh sb="0" eb="2">
      <t>キカン</t>
    </rPh>
    <rPh sb="2" eb="4">
      <t>ソウガク</t>
    </rPh>
    <rPh sb="4" eb="6">
      <t>ゴウケイ</t>
    </rPh>
    <rPh sb="7" eb="9">
      <t>ゼイヌ</t>
    </rPh>
    <phoneticPr fontId="1"/>
  </si>
  <si>
    <t>契約電力1kWあたりの割引料金単価「マイナス(－)」で記載</t>
    <rPh sb="0" eb="2">
      <t>ケイヤク</t>
    </rPh>
    <rPh sb="2" eb="4">
      <t>デンリョク</t>
    </rPh>
    <rPh sb="11" eb="13">
      <t>ワリビキ</t>
    </rPh>
    <rPh sb="13" eb="15">
      <t>リョウキン</t>
    </rPh>
    <rPh sb="15" eb="17">
      <t>タンカ</t>
    </rPh>
    <rPh sb="27" eb="29">
      <t>キサイ</t>
    </rPh>
    <phoneticPr fontId="1"/>
  </si>
  <si>
    <t>⑦月額合計　　　　①＋②＋③
＋④＋⑤+⑥</t>
    <rPh sb="1" eb="3">
      <t>ツキガク</t>
    </rPh>
    <rPh sb="3" eb="5">
      <t>ゴウケイ</t>
    </rPh>
    <phoneticPr fontId="1"/>
  </si>
  <si>
    <t>R3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</si>
  <si>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</si>
  <si>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六日町浄化センター</t>
    <rPh sb="0" eb="3">
      <t>ムイカマチ</t>
    </rPh>
    <rPh sb="3" eb="5">
      <t>ジョウカ</t>
    </rPh>
    <phoneticPr fontId="1"/>
  </si>
  <si>
    <t>令和4年度六日町浄化センターで使用する電力の供給</t>
    <rPh sb="0" eb="2">
      <t>レイワ</t>
    </rPh>
    <rPh sb="3" eb="5">
      <t>ネンド</t>
    </rPh>
    <rPh sb="5" eb="8">
      <t>ムイカマチ</t>
    </rPh>
    <phoneticPr fontId="1"/>
  </si>
  <si>
    <t>六日町浄化センター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</si>
</sst>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#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 applyAlignment="1">
      <alignment vertical="center"/>
    </xf>
    <xf numFmtId="38" fontId="0" fillId="6" borderId="1" xfId="1" applyFont="1" applyFill="1" applyBorder="1">
      <alignment vertical="center"/>
    </xf>
    <xf numFmtId="38" fontId="0" fillId="0" borderId="18" xfId="1" applyFont="1" applyBorder="1">
      <alignment vertical="center"/>
    </xf>
    <xf numFmtId="40" fontId="0" fillId="7" borderId="1" xfId="1" applyNumberFormat="1" applyFont="1" applyFill="1" applyBorder="1">
      <alignment vertical="center"/>
    </xf>
    <xf numFmtId="40" fontId="0" fillId="6" borderId="1" xfId="1" applyNumberFormat="1" applyFont="1" applyFill="1" applyBorder="1">
      <alignment vertical="center"/>
    </xf>
    <xf numFmtId="40" fontId="0" fillId="4" borderId="2" xfId="1" applyNumberFormat="1" applyFont="1" applyFill="1" applyBorder="1" applyAlignment="1">
      <alignment vertical="center"/>
    </xf>
    <xf numFmtId="40" fontId="0" fillId="4" borderId="1" xfId="1" applyNumberFormat="1" applyFont="1" applyFill="1" applyBorder="1">
      <alignment vertical="center"/>
    </xf>
    <xf numFmtId="40" fontId="0" fillId="3" borderId="1" xfId="1" applyNumberFormat="1" applyFont="1" applyFill="1" applyBorder="1">
      <alignment vertical="center"/>
    </xf>
    <xf numFmtId="40" fontId="0" fillId="5" borderId="1" xfId="1" applyNumberFormat="1" applyFont="1" applyFill="1" applyBorder="1">
      <alignment vertical="center"/>
    </xf>
    <xf numFmtId="40" fontId="0" fillId="0" borderId="1" xfId="1" applyNumberFormat="1" applyFont="1" applyBorder="1">
      <alignment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38" fontId="0" fillId="0" borderId="1" xfId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1" xfId="1" applyFont="1" applyFill="1" applyBorder="1">
      <alignment vertical="center"/>
    </xf>
    <xf numFmtId="0" fontId="17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3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38" fontId="18" fillId="0" borderId="1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2" fillId="0" borderId="8" xfId="0" applyFont="1" applyBorder="1">
      <alignment vertical="center"/>
    </xf>
    <xf numFmtId="0" fontId="2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0" fillId="8" borderId="1" xfId="1" applyNumberFormat="1" applyFont="1" applyFill="1" applyBorder="1">
      <alignment vertical="center"/>
    </xf>
    <xf numFmtId="0" fontId="21" fillId="0" borderId="1" xfId="0" applyFont="1" applyBorder="1" applyAlignment="1">
      <alignment vertical="center"/>
    </xf>
    <xf numFmtId="38" fontId="21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21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38" fontId="19" fillId="0" borderId="2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  <xf numFmtId="38" fontId="22" fillId="0" borderId="1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0" fontId="0" fillId="2" borderId="2" xfId="1" applyNumberFormat="1" applyFont="1" applyFill="1" applyBorder="1" applyAlignment="1">
      <alignment horizontal="center" vertical="center"/>
    </xf>
    <xf numFmtId="40" fontId="0" fillId="2" borderId="3" xfId="1" applyNumberFormat="1" applyFont="1" applyFill="1" applyBorder="1" applyAlignment="1">
      <alignment horizontal="center" vertical="center"/>
    </xf>
    <xf numFmtId="38" fontId="0" fillId="0" borderId="2" xfId="1" applyNumberFormat="1" applyFont="1" applyBorder="1" applyAlignment="1">
      <alignment horizontal="center" vertical="center"/>
    </xf>
    <xf numFmtId="38" fontId="0" fillId="0" borderId="3" xfId="1" applyNumberFormat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1" xfId="0" applyNumberFormat="1" applyBorder="1" applyAlignment="1">
      <alignment horizontal="left" vertical="center" wrapText="1"/>
    </xf>
    <xf numFmtId="176" fontId="0" fillId="0" borderId="0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38" fontId="19" fillId="0" borderId="4" xfId="0" applyNumberFormat="1" applyFont="1" applyBorder="1" applyAlignment="1">
      <alignment horizontal="right" vertical="center"/>
    </xf>
    <xf numFmtId="40" fontId="22" fillId="2" borderId="2" xfId="1" applyNumberFormat="1" applyFont="1" applyFill="1" applyBorder="1" applyAlignment="1">
      <alignment horizontal="center" vertical="center"/>
    </xf>
    <xf numFmtId="40" fontId="22" fillId="2" borderId="3" xfId="1" applyNumberFormat="1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38" fontId="22" fillId="0" borderId="1" xfId="1" applyFont="1" applyBorder="1" applyAlignment="1">
      <alignment vertical="center"/>
    </xf>
    <xf numFmtId="38" fontId="22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32"/>
  <sheetViews>
    <sheetView view="pageBreakPreview" zoomScaleNormal="85" zoomScaleSheetLayoutView="100" workbookViewId="0">
      <selection activeCell="D5" sqref="D5"/>
    </sheetView>
  </sheetViews>
  <sheetFormatPr defaultRowHeight="18.75" x14ac:dyDescent="0.4"/>
  <cols>
    <col min="1" max="1" width="2.125" customWidth="1"/>
    <col min="2" max="2" width="11.875" customWidth="1"/>
    <col min="3" max="7" width="10.625" customWidth="1"/>
    <col min="8" max="9" width="5.625" customWidth="1"/>
    <col min="10" max="10" width="2.125" customWidth="1"/>
  </cols>
  <sheetData>
    <row r="1" spans="2:25" ht="18.75" customHeight="1" x14ac:dyDescent="0.4">
      <c r="B1" s="72" t="s">
        <v>72</v>
      </c>
      <c r="C1" s="72"/>
      <c r="D1" s="72"/>
      <c r="E1" s="72"/>
      <c r="F1" s="72"/>
      <c r="G1" s="72"/>
      <c r="H1" s="72"/>
      <c r="I1" s="7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2:25" ht="18.75" customHeight="1" x14ac:dyDescent="0.4">
      <c r="B2" s="55"/>
      <c r="C2" s="55"/>
      <c r="D2" s="55"/>
      <c r="E2" s="55"/>
      <c r="F2" s="55"/>
      <c r="G2" s="55"/>
      <c r="H2" s="55"/>
      <c r="I2" s="5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 ht="18.75" customHeight="1" x14ac:dyDescent="0.4">
      <c r="B3" s="75" t="s">
        <v>80</v>
      </c>
      <c r="C3" s="76"/>
      <c r="D3" s="76"/>
      <c r="E3" s="76"/>
      <c r="F3" s="76"/>
      <c r="G3" s="76"/>
      <c r="H3" s="76"/>
      <c r="I3" s="76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2:25" ht="18.75" customHeight="1" x14ac:dyDescent="0.4">
      <c r="B4" s="68"/>
      <c r="C4" s="68"/>
      <c r="D4" s="68"/>
      <c r="E4" s="68"/>
      <c r="F4" s="68"/>
      <c r="G4" s="68"/>
      <c r="H4" s="68"/>
      <c r="I4" s="68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2:25" ht="18.75" customHeight="1" x14ac:dyDescent="0.4">
      <c r="B5" s="46"/>
      <c r="C5" s="46"/>
      <c r="D5" s="43" t="s">
        <v>78</v>
      </c>
      <c r="E5" s="4"/>
      <c r="F5" s="4"/>
      <c r="G5" s="4"/>
      <c r="H5" s="4"/>
      <c r="I5" s="4"/>
      <c r="J5" s="46"/>
      <c r="K5" s="46"/>
      <c r="L5" s="46"/>
      <c r="M5" s="46"/>
      <c r="N5" s="46"/>
      <c r="O5" s="46"/>
      <c r="P5" s="46"/>
      <c r="Q5" s="46"/>
    </row>
    <row r="6" spans="2:25" ht="18.75" customHeight="1" x14ac:dyDescent="0.4">
      <c r="B6" s="46"/>
      <c r="C6" s="46"/>
      <c r="D6" s="46"/>
      <c r="E6" s="52"/>
      <c r="F6" s="2"/>
      <c r="G6" s="2"/>
      <c r="H6" s="2"/>
      <c r="I6" s="2"/>
      <c r="J6" s="46"/>
      <c r="K6" s="46"/>
      <c r="L6" s="46"/>
      <c r="M6" s="46"/>
      <c r="N6" s="46"/>
      <c r="O6" s="46"/>
      <c r="P6" s="46"/>
      <c r="Q6" s="46"/>
    </row>
    <row r="7" spans="2:25" ht="18.75" customHeight="1" x14ac:dyDescent="0.4">
      <c r="B7" s="44"/>
      <c r="C7" s="44"/>
      <c r="D7" s="44"/>
      <c r="E7" s="47"/>
      <c r="F7" s="47"/>
      <c r="G7" s="47"/>
      <c r="H7" s="47"/>
      <c r="I7" s="47"/>
      <c r="J7" s="46"/>
      <c r="K7" s="46"/>
      <c r="L7" s="46"/>
      <c r="M7" s="46"/>
      <c r="N7" s="46"/>
      <c r="O7" s="46"/>
      <c r="P7" s="46"/>
      <c r="Q7" s="46"/>
      <c r="S7" s="2"/>
      <c r="T7" s="2"/>
      <c r="U7" s="2"/>
      <c r="V7" s="2"/>
      <c r="W7" s="2"/>
      <c r="X7" s="2"/>
      <c r="Y7" s="2"/>
    </row>
    <row r="8" spans="2:25" ht="30" customHeight="1" x14ac:dyDescent="0.4">
      <c r="B8" s="56" t="s">
        <v>0</v>
      </c>
      <c r="C8" s="73" t="s">
        <v>73</v>
      </c>
      <c r="D8" s="73"/>
      <c r="E8" s="73"/>
      <c r="F8" s="73" t="s">
        <v>71</v>
      </c>
      <c r="G8" s="73"/>
      <c r="H8" s="73"/>
      <c r="I8" s="73"/>
      <c r="J8" s="42"/>
      <c r="K8" s="42"/>
      <c r="L8" s="42"/>
      <c r="M8" s="44"/>
      <c r="N8" s="46"/>
      <c r="O8" s="46"/>
      <c r="P8" s="46"/>
      <c r="Q8" s="46"/>
    </row>
    <row r="9" spans="2:25" ht="30" customHeight="1" x14ac:dyDescent="0.4">
      <c r="B9" s="56">
        <v>1</v>
      </c>
      <c r="C9" s="70" t="s">
        <v>81</v>
      </c>
      <c r="D9" s="70"/>
      <c r="E9" s="70"/>
      <c r="F9" s="71">
        <f>'内訳(No.1六日町T)R3 '!A35</f>
        <v>0</v>
      </c>
      <c r="G9" s="74"/>
      <c r="H9" s="74"/>
      <c r="I9" s="67" t="s">
        <v>52</v>
      </c>
      <c r="J9" s="42"/>
      <c r="K9" s="42"/>
      <c r="L9" s="42"/>
      <c r="M9" s="44"/>
      <c r="N9" s="46"/>
      <c r="O9" s="46"/>
      <c r="P9" s="46"/>
      <c r="Q9" s="46"/>
    </row>
    <row r="10" spans="2:25" ht="30" customHeight="1" x14ac:dyDescent="0.4">
      <c r="B10" s="56"/>
      <c r="C10" s="70"/>
      <c r="D10" s="70"/>
      <c r="E10" s="70"/>
      <c r="F10" s="71"/>
      <c r="G10" s="74"/>
      <c r="H10" s="74"/>
      <c r="I10" s="67"/>
      <c r="J10" s="42"/>
      <c r="K10" s="42"/>
      <c r="L10" s="42"/>
      <c r="M10" s="44"/>
      <c r="N10" s="46"/>
      <c r="O10" s="46"/>
      <c r="P10" s="46"/>
      <c r="Q10" s="46"/>
    </row>
    <row r="11" spans="2:25" ht="30" customHeight="1" x14ac:dyDescent="0.4">
      <c r="B11" s="56"/>
      <c r="C11" s="77"/>
      <c r="D11" s="77"/>
      <c r="E11" s="77"/>
      <c r="F11" s="78"/>
      <c r="G11" s="151"/>
      <c r="H11" s="151"/>
      <c r="I11" s="53"/>
      <c r="J11" s="42"/>
      <c r="K11" s="42"/>
      <c r="L11" s="42"/>
      <c r="M11" s="44"/>
      <c r="N11" s="46"/>
      <c r="O11" s="46"/>
      <c r="P11" s="46"/>
      <c r="Q11" s="46"/>
    </row>
    <row r="12" spans="2:25" ht="30" customHeight="1" x14ac:dyDescent="0.4">
      <c r="B12" s="56"/>
      <c r="C12" s="79"/>
      <c r="D12" s="79"/>
      <c r="E12" s="79"/>
      <c r="F12" s="80"/>
      <c r="G12" s="81"/>
      <c r="H12" s="81"/>
      <c r="I12" s="50"/>
      <c r="J12" s="42"/>
      <c r="K12" s="42"/>
      <c r="L12" s="42"/>
      <c r="M12" s="44"/>
      <c r="N12" s="46"/>
      <c r="O12" s="46"/>
      <c r="P12" s="46"/>
      <c r="Q12" s="46"/>
    </row>
    <row r="13" spans="2:25" ht="30" customHeight="1" x14ac:dyDescent="0.4">
      <c r="B13" s="56"/>
      <c r="C13" s="79"/>
      <c r="D13" s="79"/>
      <c r="E13" s="79"/>
      <c r="F13" s="80"/>
      <c r="G13" s="81"/>
      <c r="H13" s="81"/>
      <c r="I13" s="50"/>
      <c r="J13" s="42"/>
      <c r="K13" s="42"/>
      <c r="L13" s="42"/>
      <c r="M13" s="44"/>
      <c r="N13" s="46"/>
      <c r="O13" s="46"/>
      <c r="P13" s="46"/>
      <c r="Q13" s="46"/>
    </row>
    <row r="14" spans="2:25" ht="30" customHeight="1" x14ac:dyDescent="0.4">
      <c r="B14" s="56"/>
      <c r="C14" s="79"/>
      <c r="D14" s="79"/>
      <c r="E14" s="79"/>
      <c r="F14" s="80"/>
      <c r="G14" s="81"/>
      <c r="H14" s="81"/>
      <c r="I14" s="50"/>
      <c r="J14" s="42"/>
      <c r="K14" s="42"/>
      <c r="L14" s="42"/>
      <c r="M14" s="44"/>
      <c r="N14" s="46"/>
      <c r="O14" s="46"/>
      <c r="P14" s="46"/>
      <c r="Q14" s="46"/>
    </row>
    <row r="15" spans="2:25" ht="30" customHeight="1" x14ac:dyDescent="0.4">
      <c r="B15" s="56"/>
      <c r="C15" s="79"/>
      <c r="D15" s="79"/>
      <c r="E15" s="79"/>
      <c r="F15" s="80"/>
      <c r="G15" s="81"/>
      <c r="H15" s="81"/>
      <c r="I15" s="50"/>
      <c r="J15" s="42"/>
      <c r="K15" s="42"/>
      <c r="L15" s="42"/>
      <c r="M15" s="44"/>
      <c r="N15" s="46"/>
      <c r="O15" s="46"/>
      <c r="P15" s="46"/>
      <c r="Q15" s="46"/>
    </row>
    <row r="16" spans="2:25" ht="30" customHeight="1" x14ac:dyDescent="0.4">
      <c r="B16" s="56"/>
      <c r="C16" s="79"/>
      <c r="D16" s="79"/>
      <c r="E16" s="79"/>
      <c r="F16" s="80"/>
      <c r="G16" s="81"/>
      <c r="H16" s="81"/>
      <c r="I16" s="50"/>
      <c r="J16" s="42"/>
      <c r="K16" s="42"/>
      <c r="L16" s="42"/>
      <c r="M16" s="44"/>
      <c r="N16" s="46"/>
      <c r="O16" s="46"/>
      <c r="P16" s="46"/>
      <c r="Q16" s="46"/>
    </row>
    <row r="17" spans="2:17" ht="30" customHeight="1" x14ac:dyDescent="0.4">
      <c r="B17" s="56"/>
      <c r="C17" s="79"/>
      <c r="D17" s="79"/>
      <c r="E17" s="79"/>
      <c r="F17" s="80"/>
      <c r="G17" s="81"/>
      <c r="H17" s="81"/>
      <c r="I17" s="50"/>
      <c r="J17" s="42"/>
      <c r="K17" s="42"/>
      <c r="L17" s="42"/>
      <c r="M17" s="44"/>
      <c r="N17" s="46"/>
      <c r="O17" s="46"/>
      <c r="P17" s="46"/>
      <c r="Q17" s="46"/>
    </row>
    <row r="18" spans="2:17" ht="30" customHeight="1" thickBot="1" x14ac:dyDescent="0.45">
      <c r="B18" s="48"/>
      <c r="C18" s="79"/>
      <c r="D18" s="79"/>
      <c r="E18" s="79"/>
      <c r="F18" s="82"/>
      <c r="G18" s="83"/>
      <c r="H18" s="83"/>
      <c r="I18" s="51"/>
      <c r="J18" s="44"/>
      <c r="K18" s="44"/>
      <c r="L18" s="44"/>
      <c r="M18" s="44"/>
      <c r="N18" s="46"/>
      <c r="O18" s="46"/>
      <c r="P18" s="46"/>
      <c r="Q18" s="46"/>
    </row>
    <row r="19" spans="2:17" ht="30" customHeight="1" thickBot="1" x14ac:dyDescent="0.45">
      <c r="B19" s="49"/>
      <c r="C19" s="84" t="s">
        <v>74</v>
      </c>
      <c r="D19" s="84"/>
      <c r="E19" s="84"/>
      <c r="F19" s="85">
        <f>SUM(F9:H18)</f>
        <v>0</v>
      </c>
      <c r="G19" s="86"/>
      <c r="H19" s="86"/>
      <c r="I19" s="41" t="s">
        <v>52</v>
      </c>
      <c r="J19" s="44"/>
      <c r="K19" s="44"/>
      <c r="L19" s="44"/>
      <c r="M19" s="44"/>
      <c r="N19" s="46"/>
      <c r="O19" s="46"/>
      <c r="P19" s="46"/>
      <c r="Q19" s="46"/>
    </row>
    <row r="20" spans="2:17" x14ac:dyDescent="0.4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2:17" x14ac:dyDescent="0.4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 x14ac:dyDescent="0.4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7" x14ac:dyDescent="0.4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2:17" x14ac:dyDescent="0.4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2:17" x14ac:dyDescent="0.4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2:17" x14ac:dyDescent="0.4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2:17" x14ac:dyDescent="0.4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2:17" x14ac:dyDescent="0.4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2:17" x14ac:dyDescent="0.4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2:17" x14ac:dyDescent="0.4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2:17" x14ac:dyDescent="0.4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2:17" x14ac:dyDescent="0.4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</sheetData>
  <mergeCells count="26">
    <mergeCell ref="C17:E17"/>
    <mergeCell ref="F17:H17"/>
    <mergeCell ref="C18:E18"/>
    <mergeCell ref="F18:H18"/>
    <mergeCell ref="C19:E19"/>
    <mergeCell ref="F19:H19"/>
    <mergeCell ref="C14:E14"/>
    <mergeCell ref="F14:H14"/>
    <mergeCell ref="C15:E15"/>
    <mergeCell ref="F15:H15"/>
    <mergeCell ref="C16:E16"/>
    <mergeCell ref="F16:H16"/>
    <mergeCell ref="C11:E11"/>
    <mergeCell ref="F11:H11"/>
    <mergeCell ref="C12:E12"/>
    <mergeCell ref="F12:H12"/>
    <mergeCell ref="C13:E13"/>
    <mergeCell ref="F13:H13"/>
    <mergeCell ref="C10:E10"/>
    <mergeCell ref="F10:H10"/>
    <mergeCell ref="B1:I1"/>
    <mergeCell ref="C8:E8"/>
    <mergeCell ref="F8:I8"/>
    <mergeCell ref="C9:E9"/>
    <mergeCell ref="F9:H9"/>
    <mergeCell ref="B3:I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tabSelected="1" view="pageBreakPreview" zoomScale="80" zoomScaleNormal="80" zoomScaleSheetLayoutView="80" zoomScalePageLayoutView="50" workbookViewId="0">
      <selection activeCell="R36" sqref="R36"/>
    </sheetView>
  </sheetViews>
  <sheetFormatPr defaultRowHeight="18.75" x14ac:dyDescent="0.4"/>
  <cols>
    <col min="1" max="1" width="5.625" customWidth="1"/>
    <col min="2" max="2" width="5.625" style="1" customWidth="1"/>
    <col min="3" max="3" width="4.625" style="1" customWidth="1"/>
    <col min="4" max="4" width="4.625" customWidth="1"/>
    <col min="5" max="5" width="7.625" customWidth="1"/>
    <col min="6" max="6" width="9.625" customWidth="1"/>
    <col min="7" max="7" width="8.125" customWidth="1"/>
    <col min="8" max="8" width="7.625" customWidth="1"/>
    <col min="9" max="9" width="9.625" customWidth="1"/>
    <col min="10" max="10" width="8.125" customWidth="1"/>
    <col min="11" max="11" width="7.625" customWidth="1"/>
    <col min="12" max="13" width="5.125" customWidth="1"/>
    <col min="14" max="14" width="8.125" customWidth="1"/>
    <col min="15" max="15" width="7.625" customWidth="1"/>
    <col min="16" max="16" width="9.625" customWidth="1"/>
    <col min="17" max="17" width="8.125" customWidth="1"/>
    <col min="18" max="18" width="7.625" customWidth="1"/>
    <col min="19" max="19" width="9.625" customWidth="1"/>
    <col min="20" max="20" width="7.625" customWidth="1"/>
    <col min="21" max="21" width="11.625" customWidth="1"/>
    <col min="22" max="22" width="13.625" customWidth="1"/>
  </cols>
  <sheetData>
    <row r="1" spans="1:22" ht="24.75" customHeight="1" x14ac:dyDescent="0.4">
      <c r="A1" s="89" t="s">
        <v>70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40.5" customHeight="1" x14ac:dyDescent="0.4">
      <c r="A2" s="7" t="s">
        <v>0</v>
      </c>
      <c r="B2" s="8">
        <v>1</v>
      </c>
      <c r="C2" s="90" t="s">
        <v>1</v>
      </c>
      <c r="D2" s="91"/>
      <c r="E2" s="92" t="s">
        <v>79</v>
      </c>
      <c r="F2" s="93"/>
      <c r="G2" s="93"/>
      <c r="H2" s="93"/>
      <c r="I2" s="94"/>
    </row>
    <row r="3" spans="1:22" ht="24.95" customHeight="1" x14ac:dyDescent="0.4">
      <c r="A3" s="2"/>
      <c r="B3" s="3"/>
      <c r="C3" s="3"/>
      <c r="D3" s="2"/>
      <c r="E3" s="64"/>
      <c r="F3" s="64"/>
      <c r="G3" s="65"/>
      <c r="H3" s="65"/>
      <c r="I3" s="65"/>
      <c r="O3" s="10" t="s">
        <v>78</v>
      </c>
      <c r="P3" s="4"/>
      <c r="Q3" s="66"/>
      <c r="R3" s="66"/>
      <c r="S3" s="66"/>
      <c r="T3" s="66"/>
      <c r="U3" s="66"/>
      <c r="V3" s="66"/>
    </row>
    <row r="4" spans="1:22" ht="24.95" customHeight="1" x14ac:dyDescent="0.4">
      <c r="B4" s="95" t="s">
        <v>69</v>
      </c>
      <c r="C4" s="96"/>
      <c r="D4" s="97"/>
      <c r="E4" s="98">
        <v>210</v>
      </c>
      <c r="F4" s="98"/>
      <c r="G4" s="65"/>
      <c r="H4" s="65"/>
      <c r="I4" s="65"/>
    </row>
    <row r="5" spans="1:22" ht="24.95" customHeight="1" x14ac:dyDescent="0.4">
      <c r="E5" s="14"/>
      <c r="F5" s="14"/>
    </row>
    <row r="6" spans="1:22" ht="24.95" customHeight="1" x14ac:dyDescent="0.4">
      <c r="B6" s="13" t="s">
        <v>26</v>
      </c>
      <c r="C6" s="13"/>
      <c r="D6" s="14"/>
      <c r="E6" s="99" t="s">
        <v>4</v>
      </c>
      <c r="F6" s="100"/>
      <c r="G6" s="87" t="s">
        <v>65</v>
      </c>
      <c r="H6" s="88"/>
      <c r="I6" s="152"/>
      <c r="J6" s="153"/>
    </row>
    <row r="7" spans="1:22" ht="24.95" customHeight="1" x14ac:dyDescent="0.4">
      <c r="B7" s="101" t="s">
        <v>27</v>
      </c>
      <c r="C7" s="101"/>
      <c r="D7" s="102"/>
      <c r="E7" s="62" t="s">
        <v>28</v>
      </c>
      <c r="F7" s="63"/>
      <c r="G7" s="87" t="s">
        <v>66</v>
      </c>
      <c r="H7" s="88"/>
      <c r="I7" s="154"/>
      <c r="J7" s="155"/>
    </row>
    <row r="8" spans="1:22" ht="24.95" customHeight="1" x14ac:dyDescent="0.4">
      <c r="E8" s="62" t="s">
        <v>29</v>
      </c>
      <c r="F8" s="63"/>
      <c r="G8" s="87" t="s">
        <v>66</v>
      </c>
      <c r="H8" s="88"/>
      <c r="I8" s="156"/>
      <c r="J8" s="157"/>
    </row>
    <row r="9" spans="1:22" ht="24.95" customHeight="1" x14ac:dyDescent="0.4">
      <c r="E9" s="62" t="s">
        <v>30</v>
      </c>
      <c r="F9" s="63"/>
      <c r="G9" s="87" t="s">
        <v>66</v>
      </c>
      <c r="H9" s="88"/>
      <c r="I9" s="158"/>
      <c r="J9" s="159"/>
    </row>
    <row r="10" spans="1:22" ht="24.95" customHeight="1" x14ac:dyDescent="0.4">
      <c r="E10" s="62" t="s">
        <v>31</v>
      </c>
      <c r="F10" s="63"/>
      <c r="G10" s="87" t="s">
        <v>66</v>
      </c>
      <c r="H10" s="88"/>
      <c r="I10" s="160"/>
      <c r="J10" s="161"/>
    </row>
    <row r="11" spans="1:22" ht="24.95" customHeight="1" x14ac:dyDescent="0.4">
      <c r="E11" s="39" t="s">
        <v>61</v>
      </c>
      <c r="F11" s="40"/>
      <c r="G11" s="87" t="s">
        <v>65</v>
      </c>
      <c r="H11" s="88"/>
      <c r="I11" s="103"/>
      <c r="J11" s="104"/>
      <c r="K11" t="s">
        <v>75</v>
      </c>
    </row>
    <row r="12" spans="1:22" ht="24.95" customHeight="1" x14ac:dyDescent="0.4"/>
    <row r="13" spans="1:22" ht="24.95" customHeight="1" x14ac:dyDescent="0.4">
      <c r="A13" s="105" t="s">
        <v>2</v>
      </c>
      <c r="B13" s="105" t="s">
        <v>3</v>
      </c>
      <c r="C13" s="82" t="s">
        <v>23</v>
      </c>
      <c r="D13" s="83"/>
      <c r="E13" s="83"/>
      <c r="F13" s="106"/>
      <c r="G13" s="80" t="s">
        <v>7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110"/>
      <c r="T13" s="82" t="s">
        <v>64</v>
      </c>
      <c r="U13" s="106"/>
      <c r="V13" s="115" t="s">
        <v>50</v>
      </c>
    </row>
    <row r="14" spans="1:22" ht="24.95" customHeight="1" x14ac:dyDescent="0.4">
      <c r="A14" s="105"/>
      <c r="B14" s="105"/>
      <c r="C14" s="107"/>
      <c r="D14" s="108"/>
      <c r="E14" s="108"/>
      <c r="F14" s="109"/>
      <c r="G14" s="80" t="s">
        <v>47</v>
      </c>
      <c r="H14" s="81"/>
      <c r="I14" s="110"/>
      <c r="J14" s="105" t="s">
        <v>46</v>
      </c>
      <c r="K14" s="105"/>
      <c r="L14" s="105"/>
      <c r="M14" s="105"/>
      <c r="N14" s="105" t="s">
        <v>48</v>
      </c>
      <c r="O14" s="105"/>
      <c r="P14" s="105"/>
      <c r="Q14" s="105" t="s">
        <v>12</v>
      </c>
      <c r="R14" s="105"/>
      <c r="S14" s="105"/>
      <c r="T14" s="107"/>
      <c r="U14" s="109"/>
      <c r="V14" s="116"/>
    </row>
    <row r="15" spans="1:22" ht="33.75" customHeight="1" x14ac:dyDescent="0.4">
      <c r="A15" s="105"/>
      <c r="B15" s="105"/>
      <c r="C15" s="111" t="s">
        <v>4</v>
      </c>
      <c r="D15" s="112"/>
      <c r="E15" s="9" t="s">
        <v>32</v>
      </c>
      <c r="F15" s="9" t="s">
        <v>6</v>
      </c>
      <c r="G15" s="12" t="s">
        <v>22</v>
      </c>
      <c r="H15" s="12" t="s">
        <v>14</v>
      </c>
      <c r="I15" s="9" t="s">
        <v>49</v>
      </c>
      <c r="J15" s="12" t="s">
        <v>22</v>
      </c>
      <c r="K15" s="12" t="s">
        <v>14</v>
      </c>
      <c r="L15" s="113" t="s">
        <v>10</v>
      </c>
      <c r="M15" s="114"/>
      <c r="N15" s="12" t="s">
        <v>22</v>
      </c>
      <c r="O15" s="12" t="s">
        <v>14</v>
      </c>
      <c r="P15" s="9" t="s">
        <v>11</v>
      </c>
      <c r="Q15" s="12" t="s">
        <v>22</v>
      </c>
      <c r="R15" s="12" t="s">
        <v>14</v>
      </c>
      <c r="S15" s="9" t="s">
        <v>13</v>
      </c>
      <c r="T15" s="9" t="s">
        <v>63</v>
      </c>
      <c r="U15" s="9" t="s">
        <v>58</v>
      </c>
      <c r="V15" s="117" t="s">
        <v>76</v>
      </c>
    </row>
    <row r="16" spans="1:22" ht="24.95" customHeight="1" x14ac:dyDescent="0.4">
      <c r="A16" s="105"/>
      <c r="B16" s="105"/>
      <c r="C16" s="119" t="s">
        <v>68</v>
      </c>
      <c r="D16" s="120"/>
      <c r="E16" s="61" t="s">
        <v>5</v>
      </c>
      <c r="F16" s="6" t="s">
        <v>33</v>
      </c>
      <c r="G16" s="6" t="s">
        <v>8</v>
      </c>
      <c r="H16" s="6" t="s">
        <v>9</v>
      </c>
      <c r="I16" s="6" t="s">
        <v>59</v>
      </c>
      <c r="J16" s="6" t="s">
        <v>8</v>
      </c>
      <c r="K16" s="6" t="s">
        <v>9</v>
      </c>
      <c r="L16" s="121" t="s">
        <v>59</v>
      </c>
      <c r="M16" s="122"/>
      <c r="N16" s="6" t="s">
        <v>8</v>
      </c>
      <c r="O16" s="6" t="s">
        <v>9</v>
      </c>
      <c r="P16" s="6" t="s">
        <v>59</v>
      </c>
      <c r="Q16" s="6" t="s">
        <v>8</v>
      </c>
      <c r="R16" s="6" t="s">
        <v>9</v>
      </c>
      <c r="S16" s="6" t="s">
        <v>59</v>
      </c>
      <c r="T16" s="6" t="s">
        <v>67</v>
      </c>
      <c r="U16" s="38" t="s">
        <v>62</v>
      </c>
      <c r="V16" s="118"/>
    </row>
    <row r="17" spans="1:23" ht="54.95" customHeight="1" x14ac:dyDescent="0.4">
      <c r="A17" s="123" t="s">
        <v>77</v>
      </c>
      <c r="B17" s="60" t="s">
        <v>34</v>
      </c>
      <c r="C17" s="126">
        <f>I6</f>
        <v>0</v>
      </c>
      <c r="D17" s="127"/>
      <c r="E17" s="28">
        <v>0.85</v>
      </c>
      <c r="F17" s="19">
        <f>($E$4*C17*E17)</f>
        <v>0</v>
      </c>
      <c r="G17" s="162"/>
      <c r="H17" s="22">
        <f>I7</f>
        <v>0</v>
      </c>
      <c r="I17" s="29">
        <f>(G17*H17)</f>
        <v>0</v>
      </c>
      <c r="J17" s="54"/>
      <c r="K17" s="24">
        <f>I8</f>
        <v>0</v>
      </c>
      <c r="L17" s="128">
        <f>(J17*K17)</f>
        <v>0</v>
      </c>
      <c r="M17" s="129"/>
      <c r="N17" s="54"/>
      <c r="O17" s="18"/>
      <c r="P17" s="18"/>
      <c r="Q17" s="54"/>
      <c r="R17" s="20"/>
      <c r="S17" s="18"/>
      <c r="T17" s="69">
        <f t="shared" ref="T17:T21" si="0">I$11</f>
        <v>0</v>
      </c>
      <c r="U17" s="37">
        <f>E$4*T17</f>
        <v>0</v>
      </c>
      <c r="V17" s="18">
        <f>ROUNDDOWN(F17+I17+L17+P17+S17+U17,0)</f>
        <v>0</v>
      </c>
    </row>
    <row r="18" spans="1:23" ht="54.95" customHeight="1" x14ac:dyDescent="0.4">
      <c r="A18" s="124"/>
      <c r="B18" s="60" t="s">
        <v>35</v>
      </c>
      <c r="C18" s="126">
        <f>I6</f>
        <v>0</v>
      </c>
      <c r="D18" s="127"/>
      <c r="E18" s="28">
        <v>0.85</v>
      </c>
      <c r="F18" s="19">
        <f t="shared" ref="F18:F28" si="1">($E$4*C18*E18)</f>
        <v>0</v>
      </c>
      <c r="G18" s="163"/>
      <c r="H18" s="22">
        <f>I7</f>
        <v>0</v>
      </c>
      <c r="I18" s="29">
        <f>(G18*H18)</f>
        <v>0</v>
      </c>
      <c r="J18" s="54"/>
      <c r="K18" s="24">
        <f>I8</f>
        <v>0</v>
      </c>
      <c r="L18" s="128">
        <f t="shared" ref="L18:L28" si="2">(J18*K18)</f>
        <v>0</v>
      </c>
      <c r="M18" s="129"/>
      <c r="N18" s="54"/>
      <c r="O18" s="18"/>
      <c r="P18" s="18"/>
      <c r="Q18" s="54"/>
      <c r="R18" s="20"/>
      <c r="S18" s="18"/>
      <c r="T18" s="69">
        <f t="shared" si="0"/>
        <v>0</v>
      </c>
      <c r="U18" s="37">
        <f t="shared" ref="U18:U28" si="3">E$4*T18</f>
        <v>0</v>
      </c>
      <c r="V18" s="18">
        <f t="shared" ref="V18:V28" si="4">ROUNDDOWN(F18+I18+L18+P18+S18+U18,0)</f>
        <v>0</v>
      </c>
    </row>
    <row r="19" spans="1:23" ht="54.95" customHeight="1" x14ac:dyDescent="0.4">
      <c r="A19" s="124"/>
      <c r="B19" s="60" t="s">
        <v>36</v>
      </c>
      <c r="C19" s="126">
        <f>I6</f>
        <v>0</v>
      </c>
      <c r="D19" s="127"/>
      <c r="E19" s="28">
        <v>0.85</v>
      </c>
      <c r="F19" s="19">
        <f t="shared" si="1"/>
        <v>0</v>
      </c>
      <c r="G19" s="163"/>
      <c r="H19" s="22">
        <f>I7</f>
        <v>0</v>
      </c>
      <c r="I19" s="29">
        <f>(G19*H19)</f>
        <v>0</v>
      </c>
      <c r="J19" s="54"/>
      <c r="K19" s="24">
        <f>I8</f>
        <v>0</v>
      </c>
      <c r="L19" s="128">
        <f t="shared" si="2"/>
        <v>0</v>
      </c>
      <c r="M19" s="129"/>
      <c r="N19" s="54"/>
      <c r="O19" s="18"/>
      <c r="P19" s="18"/>
      <c r="Q19" s="54"/>
      <c r="R19" s="20"/>
      <c r="S19" s="18"/>
      <c r="T19" s="69">
        <f t="shared" si="0"/>
        <v>0</v>
      </c>
      <c r="U19" s="37">
        <f t="shared" si="3"/>
        <v>0</v>
      </c>
      <c r="V19" s="18">
        <f t="shared" si="4"/>
        <v>0</v>
      </c>
    </row>
    <row r="20" spans="1:23" ht="54.95" customHeight="1" x14ac:dyDescent="0.4">
      <c r="A20" s="124"/>
      <c r="B20" s="60" t="s">
        <v>37</v>
      </c>
      <c r="C20" s="126">
        <f>I6</f>
        <v>0</v>
      </c>
      <c r="D20" s="127"/>
      <c r="E20" s="28">
        <v>0.85</v>
      </c>
      <c r="F20" s="19">
        <f t="shared" si="1"/>
        <v>0</v>
      </c>
      <c r="G20" s="163"/>
      <c r="H20" s="23"/>
      <c r="I20" s="18"/>
      <c r="J20" s="54"/>
      <c r="K20" s="24">
        <f>I8</f>
        <v>0</v>
      </c>
      <c r="L20" s="128">
        <f t="shared" si="2"/>
        <v>0</v>
      </c>
      <c r="M20" s="129"/>
      <c r="N20" s="54"/>
      <c r="O20" s="26">
        <f>I9</f>
        <v>0</v>
      </c>
      <c r="P20" s="30">
        <f>(N20*O20)</f>
        <v>0</v>
      </c>
      <c r="Q20" s="54"/>
      <c r="R20" s="27">
        <f>I10</f>
        <v>0</v>
      </c>
      <c r="S20" s="30">
        <f>(Q20*R20)</f>
        <v>0</v>
      </c>
      <c r="T20" s="69">
        <f t="shared" si="0"/>
        <v>0</v>
      </c>
      <c r="U20" s="37">
        <f t="shared" si="3"/>
        <v>0</v>
      </c>
      <c r="V20" s="18">
        <f t="shared" si="4"/>
        <v>0</v>
      </c>
    </row>
    <row r="21" spans="1:23" ht="54.95" customHeight="1" x14ac:dyDescent="0.4">
      <c r="A21" s="124"/>
      <c r="B21" s="60" t="s">
        <v>38</v>
      </c>
      <c r="C21" s="126">
        <f>I6</f>
        <v>0</v>
      </c>
      <c r="D21" s="127"/>
      <c r="E21" s="28">
        <v>0.85</v>
      </c>
      <c r="F21" s="19">
        <f t="shared" si="1"/>
        <v>0</v>
      </c>
      <c r="G21" s="163"/>
      <c r="H21" s="23"/>
      <c r="I21" s="18"/>
      <c r="J21" s="54"/>
      <c r="K21" s="24">
        <f>I8</f>
        <v>0</v>
      </c>
      <c r="L21" s="128">
        <f t="shared" si="2"/>
        <v>0</v>
      </c>
      <c r="M21" s="129"/>
      <c r="N21" s="54"/>
      <c r="O21" s="26">
        <f>I9</f>
        <v>0</v>
      </c>
      <c r="P21" s="30">
        <f t="shared" ref="P21:P22" si="5">(N21*O21)</f>
        <v>0</v>
      </c>
      <c r="Q21" s="54"/>
      <c r="R21" s="27">
        <f>I10</f>
        <v>0</v>
      </c>
      <c r="S21" s="30">
        <f t="shared" ref="S21:S22" si="6">(Q21*R21)</f>
        <v>0</v>
      </c>
      <c r="T21" s="69">
        <f t="shared" si="0"/>
        <v>0</v>
      </c>
      <c r="U21" s="37">
        <f t="shared" si="3"/>
        <v>0</v>
      </c>
      <c r="V21" s="18">
        <f t="shared" si="4"/>
        <v>0</v>
      </c>
    </row>
    <row r="22" spans="1:23" ht="54.95" customHeight="1" x14ac:dyDescent="0.4">
      <c r="A22" s="124"/>
      <c r="B22" s="60" t="s">
        <v>39</v>
      </c>
      <c r="C22" s="126">
        <f>I6</f>
        <v>0</v>
      </c>
      <c r="D22" s="127"/>
      <c r="E22" s="28">
        <v>0.85</v>
      </c>
      <c r="F22" s="19">
        <f t="shared" si="1"/>
        <v>0</v>
      </c>
      <c r="G22" s="163"/>
      <c r="H22" s="23"/>
      <c r="I22" s="18"/>
      <c r="J22" s="54"/>
      <c r="K22" s="24">
        <f>I8</f>
        <v>0</v>
      </c>
      <c r="L22" s="128">
        <f t="shared" si="2"/>
        <v>0</v>
      </c>
      <c r="M22" s="129"/>
      <c r="N22" s="54"/>
      <c r="O22" s="26">
        <f>I9</f>
        <v>0</v>
      </c>
      <c r="P22" s="30">
        <f t="shared" si="5"/>
        <v>0</v>
      </c>
      <c r="Q22" s="54"/>
      <c r="R22" s="27">
        <f>I10</f>
        <v>0</v>
      </c>
      <c r="S22" s="30">
        <f t="shared" si="6"/>
        <v>0</v>
      </c>
      <c r="T22" s="69">
        <f>I$11</f>
        <v>0</v>
      </c>
      <c r="U22" s="37">
        <f t="shared" si="3"/>
        <v>0</v>
      </c>
      <c r="V22" s="18">
        <f t="shared" si="4"/>
        <v>0</v>
      </c>
    </row>
    <row r="23" spans="1:23" ht="54.95" customHeight="1" x14ac:dyDescent="0.4">
      <c r="A23" s="124"/>
      <c r="B23" s="60" t="s">
        <v>40</v>
      </c>
      <c r="C23" s="126">
        <f>I6</f>
        <v>0</v>
      </c>
      <c r="D23" s="127"/>
      <c r="E23" s="28">
        <v>0.85</v>
      </c>
      <c r="F23" s="19">
        <f t="shared" si="1"/>
        <v>0</v>
      </c>
      <c r="G23" s="163"/>
      <c r="H23" s="22">
        <f>I7</f>
        <v>0</v>
      </c>
      <c r="I23" s="29">
        <f>(G23*H23)</f>
        <v>0</v>
      </c>
      <c r="J23" s="54"/>
      <c r="K23" s="24">
        <f>I8</f>
        <v>0</v>
      </c>
      <c r="L23" s="128">
        <f t="shared" si="2"/>
        <v>0</v>
      </c>
      <c r="M23" s="129"/>
      <c r="N23" s="54"/>
      <c r="O23" s="18"/>
      <c r="P23" s="18"/>
      <c r="Q23" s="54"/>
      <c r="R23" s="20"/>
      <c r="S23" s="18"/>
      <c r="T23" s="69">
        <f>I$11</f>
        <v>0</v>
      </c>
      <c r="U23" s="37">
        <f t="shared" si="3"/>
        <v>0</v>
      </c>
      <c r="V23" s="18">
        <f t="shared" si="4"/>
        <v>0</v>
      </c>
    </row>
    <row r="24" spans="1:23" ht="54.95" customHeight="1" x14ac:dyDescent="0.4">
      <c r="A24" s="124"/>
      <c r="B24" s="60" t="s">
        <v>41</v>
      </c>
      <c r="C24" s="126">
        <f>I6</f>
        <v>0</v>
      </c>
      <c r="D24" s="127"/>
      <c r="E24" s="28">
        <v>0.85</v>
      </c>
      <c r="F24" s="19">
        <f t="shared" si="1"/>
        <v>0</v>
      </c>
      <c r="G24" s="163"/>
      <c r="H24" s="22">
        <f>I7</f>
        <v>0</v>
      </c>
      <c r="I24" s="29">
        <f t="shared" ref="I24:I28" si="7">(G24*H24)</f>
        <v>0</v>
      </c>
      <c r="J24" s="54"/>
      <c r="K24" s="24">
        <f>I8</f>
        <v>0</v>
      </c>
      <c r="L24" s="128">
        <f t="shared" si="2"/>
        <v>0</v>
      </c>
      <c r="M24" s="129"/>
      <c r="N24" s="54"/>
      <c r="O24" s="18"/>
      <c r="P24" s="18"/>
      <c r="Q24" s="54"/>
      <c r="R24" s="20"/>
      <c r="S24" s="18"/>
      <c r="T24" s="69">
        <f t="shared" ref="T24:T28" si="8">I$11</f>
        <v>0</v>
      </c>
      <c r="U24" s="37">
        <f t="shared" si="3"/>
        <v>0</v>
      </c>
      <c r="V24" s="18">
        <f t="shared" si="4"/>
        <v>0</v>
      </c>
    </row>
    <row r="25" spans="1:23" ht="54.95" customHeight="1" x14ac:dyDescent="0.4">
      <c r="A25" s="124"/>
      <c r="B25" s="60" t="s">
        <v>42</v>
      </c>
      <c r="C25" s="126">
        <f>I6</f>
        <v>0</v>
      </c>
      <c r="D25" s="127"/>
      <c r="E25" s="28">
        <v>0.85</v>
      </c>
      <c r="F25" s="19">
        <f t="shared" si="1"/>
        <v>0</v>
      </c>
      <c r="G25" s="163"/>
      <c r="H25" s="22">
        <f>I7</f>
        <v>0</v>
      </c>
      <c r="I25" s="29">
        <f t="shared" si="7"/>
        <v>0</v>
      </c>
      <c r="J25" s="54"/>
      <c r="K25" s="24">
        <f>I8</f>
        <v>0</v>
      </c>
      <c r="L25" s="128">
        <f t="shared" si="2"/>
        <v>0</v>
      </c>
      <c r="M25" s="129"/>
      <c r="N25" s="54"/>
      <c r="O25" s="18"/>
      <c r="P25" s="18"/>
      <c r="Q25" s="54"/>
      <c r="R25" s="20"/>
      <c r="S25" s="18"/>
      <c r="T25" s="69">
        <f t="shared" si="8"/>
        <v>0</v>
      </c>
      <c r="U25" s="37">
        <f t="shared" si="3"/>
        <v>0</v>
      </c>
      <c r="V25" s="18">
        <f t="shared" si="4"/>
        <v>0</v>
      </c>
    </row>
    <row r="26" spans="1:23" ht="54.95" customHeight="1" x14ac:dyDescent="0.4">
      <c r="A26" s="124"/>
      <c r="B26" s="60" t="s">
        <v>43</v>
      </c>
      <c r="C26" s="126">
        <f>I6</f>
        <v>0</v>
      </c>
      <c r="D26" s="127"/>
      <c r="E26" s="28">
        <v>0.85</v>
      </c>
      <c r="F26" s="19">
        <f t="shared" si="1"/>
        <v>0</v>
      </c>
      <c r="G26" s="163"/>
      <c r="H26" s="22">
        <f>I7</f>
        <v>0</v>
      </c>
      <c r="I26" s="29">
        <f t="shared" si="7"/>
        <v>0</v>
      </c>
      <c r="J26" s="54"/>
      <c r="K26" s="25">
        <f>I8</f>
        <v>0</v>
      </c>
      <c r="L26" s="128">
        <f t="shared" si="2"/>
        <v>0</v>
      </c>
      <c r="M26" s="129"/>
      <c r="N26" s="54"/>
      <c r="O26" s="20"/>
      <c r="P26" s="18"/>
      <c r="Q26" s="54"/>
      <c r="R26" s="20"/>
      <c r="S26" s="18"/>
      <c r="T26" s="69">
        <f t="shared" si="8"/>
        <v>0</v>
      </c>
      <c r="U26" s="37">
        <f t="shared" si="3"/>
        <v>0</v>
      </c>
      <c r="V26" s="18">
        <f t="shared" si="4"/>
        <v>0</v>
      </c>
    </row>
    <row r="27" spans="1:23" ht="54.95" customHeight="1" x14ac:dyDescent="0.4">
      <c r="A27" s="124"/>
      <c r="B27" s="60" t="s">
        <v>44</v>
      </c>
      <c r="C27" s="126">
        <f>I6</f>
        <v>0</v>
      </c>
      <c r="D27" s="127"/>
      <c r="E27" s="28">
        <v>0.85</v>
      </c>
      <c r="F27" s="19">
        <f t="shared" si="1"/>
        <v>0</v>
      </c>
      <c r="G27" s="163"/>
      <c r="H27" s="22">
        <f>I7</f>
        <v>0</v>
      </c>
      <c r="I27" s="29">
        <f t="shared" si="7"/>
        <v>0</v>
      </c>
      <c r="J27" s="54"/>
      <c r="K27" s="25">
        <f>I8</f>
        <v>0</v>
      </c>
      <c r="L27" s="128">
        <f t="shared" si="2"/>
        <v>0</v>
      </c>
      <c r="M27" s="129"/>
      <c r="N27" s="54"/>
      <c r="O27" s="20"/>
      <c r="P27" s="18"/>
      <c r="Q27" s="54"/>
      <c r="R27" s="20"/>
      <c r="S27" s="18"/>
      <c r="T27" s="69">
        <f t="shared" si="8"/>
        <v>0</v>
      </c>
      <c r="U27" s="37">
        <f t="shared" si="3"/>
        <v>0</v>
      </c>
      <c r="V27" s="18">
        <f t="shared" si="4"/>
        <v>0</v>
      </c>
    </row>
    <row r="28" spans="1:23" ht="54.95" customHeight="1" thickBot="1" x14ac:dyDescent="0.45">
      <c r="A28" s="125"/>
      <c r="B28" s="60" t="s">
        <v>45</v>
      </c>
      <c r="C28" s="126">
        <f>I6</f>
        <v>0</v>
      </c>
      <c r="D28" s="127"/>
      <c r="E28" s="28">
        <v>0.85</v>
      </c>
      <c r="F28" s="19">
        <f t="shared" si="1"/>
        <v>0</v>
      </c>
      <c r="G28" s="163"/>
      <c r="H28" s="22">
        <f>I7</f>
        <v>0</v>
      </c>
      <c r="I28" s="29">
        <f t="shared" si="7"/>
        <v>0</v>
      </c>
      <c r="J28" s="54"/>
      <c r="K28" s="25">
        <f>I8</f>
        <v>0</v>
      </c>
      <c r="L28" s="128">
        <f t="shared" si="2"/>
        <v>0</v>
      </c>
      <c r="M28" s="129"/>
      <c r="N28" s="54"/>
      <c r="O28" s="20"/>
      <c r="P28" s="18"/>
      <c r="Q28" s="54"/>
      <c r="R28" s="20"/>
      <c r="S28" s="18"/>
      <c r="T28" s="69">
        <f t="shared" si="8"/>
        <v>0</v>
      </c>
      <c r="U28" s="37">
        <f t="shared" si="3"/>
        <v>0</v>
      </c>
      <c r="V28" s="18">
        <f t="shared" si="4"/>
        <v>0</v>
      </c>
    </row>
    <row r="29" spans="1:23" ht="54.95" customHeight="1" thickBot="1" x14ac:dyDescent="0.45">
      <c r="A29" s="105" t="s">
        <v>15</v>
      </c>
      <c r="B29" s="105"/>
      <c r="C29" s="130"/>
      <c r="D29" s="131"/>
      <c r="E29" s="21"/>
      <c r="F29" s="33">
        <f>SUM(F17:F28)</f>
        <v>0</v>
      </c>
      <c r="G29" s="33">
        <f>SUM(G17:G28)</f>
        <v>0</v>
      </c>
      <c r="H29" s="34"/>
      <c r="I29" s="33">
        <f>SUM(I17:I19)+SUM(I23:I28)</f>
        <v>0</v>
      </c>
      <c r="J29" s="33">
        <f>SUM(J17:J28)</f>
        <v>0</v>
      </c>
      <c r="K29" s="34"/>
      <c r="L29" s="132">
        <f>SUM(L17:L28)</f>
        <v>0</v>
      </c>
      <c r="M29" s="133"/>
      <c r="N29" s="33">
        <f>SUM(N20:N28)</f>
        <v>0</v>
      </c>
      <c r="O29" s="34"/>
      <c r="P29" s="33">
        <f>SUM(P20:P28)</f>
        <v>0</v>
      </c>
      <c r="Q29" s="33">
        <f>SUM(Q20:Q28)</f>
        <v>0</v>
      </c>
      <c r="R29" s="34"/>
      <c r="S29" s="35">
        <f>SUM(S17:S28)</f>
        <v>0</v>
      </c>
      <c r="T29" s="34"/>
      <c r="U29" s="35">
        <f>SUM(U17:U28)</f>
        <v>0</v>
      </c>
      <c r="V29" s="36">
        <f>SUM(V17:V28)</f>
        <v>0</v>
      </c>
    </row>
    <row r="30" spans="1:23" ht="20.100000000000001" customHeight="1" x14ac:dyDescent="0.4">
      <c r="S30" s="17"/>
      <c r="T30" s="17"/>
      <c r="U30" s="17"/>
      <c r="V30" s="17" t="s">
        <v>56</v>
      </c>
    </row>
    <row r="31" spans="1:23" ht="24.95" customHeight="1" x14ac:dyDescent="0.4">
      <c r="A31" s="134" t="s">
        <v>57</v>
      </c>
      <c r="B31" s="135"/>
      <c r="C31" s="135"/>
      <c r="D31" s="135"/>
      <c r="E31" s="136"/>
      <c r="F31" s="137" t="s">
        <v>60</v>
      </c>
      <c r="G31" s="138"/>
      <c r="H31" s="138"/>
      <c r="I31" s="138"/>
      <c r="J31" s="138"/>
      <c r="K31" s="138"/>
      <c r="L31" s="138"/>
      <c r="M31" s="138"/>
      <c r="N31" s="138"/>
      <c r="Q31" s="16"/>
      <c r="R31" s="16"/>
      <c r="S31" s="15"/>
      <c r="T31" s="15"/>
      <c r="U31" s="15"/>
      <c r="V31" s="15"/>
      <c r="W31" s="15"/>
    </row>
    <row r="32" spans="1:23" ht="24.95" customHeight="1" x14ac:dyDescent="0.4">
      <c r="A32" s="139">
        <f>ROUNDDOWN((V29*100)/110,-3)</f>
        <v>0</v>
      </c>
      <c r="B32" s="140"/>
      <c r="C32" s="140"/>
      <c r="D32" s="140"/>
      <c r="E32" s="58" t="s">
        <v>52</v>
      </c>
      <c r="F32" s="137"/>
      <c r="G32" s="138"/>
      <c r="H32" s="138"/>
      <c r="I32" s="138"/>
      <c r="J32" s="138"/>
      <c r="K32" s="138"/>
      <c r="L32" s="138"/>
      <c r="M32" s="138"/>
      <c r="N32" s="138"/>
      <c r="Q32" s="16"/>
      <c r="R32" s="16"/>
      <c r="S32" s="15"/>
      <c r="T32" s="15"/>
      <c r="U32" s="15"/>
      <c r="V32" s="15"/>
      <c r="W32" s="15"/>
    </row>
    <row r="33" spans="1:23" ht="20.100000000000001" customHeight="1" thickBot="1" x14ac:dyDescent="0.45">
      <c r="J33" s="4"/>
      <c r="P33" s="11"/>
      <c r="Q33" s="31"/>
      <c r="R33" s="31"/>
      <c r="S33" s="31"/>
      <c r="T33" s="31"/>
      <c r="U33" s="31"/>
      <c r="V33" s="31"/>
      <c r="W33" s="31"/>
    </row>
    <row r="34" spans="1:23" ht="24.95" customHeight="1" thickBot="1" x14ac:dyDescent="0.45">
      <c r="A34" s="141" t="s">
        <v>51</v>
      </c>
      <c r="B34" s="141"/>
      <c r="C34" s="141"/>
      <c r="D34" s="141"/>
      <c r="E34" s="141"/>
      <c r="F34" s="142" t="s">
        <v>53</v>
      </c>
      <c r="G34" s="134" t="s">
        <v>57</v>
      </c>
      <c r="H34" s="135"/>
      <c r="I34" s="135"/>
      <c r="J34" s="136"/>
      <c r="K34" s="144" t="s">
        <v>54</v>
      </c>
      <c r="L34" s="134" t="s">
        <v>55</v>
      </c>
      <c r="M34" s="135"/>
      <c r="N34" s="135"/>
      <c r="O34" s="136"/>
      <c r="P34" s="16"/>
      <c r="Q34" s="31"/>
      <c r="R34" s="31"/>
      <c r="S34" s="31"/>
      <c r="T34" s="31"/>
      <c r="U34" s="31"/>
      <c r="V34" s="31"/>
      <c r="W34" s="31"/>
    </row>
    <row r="35" spans="1:23" ht="24.95" customHeight="1" thickBot="1" x14ac:dyDescent="0.45">
      <c r="A35" s="146">
        <f>G35*L35</f>
        <v>0</v>
      </c>
      <c r="B35" s="146"/>
      <c r="C35" s="146"/>
      <c r="D35" s="147"/>
      <c r="E35" s="32" t="s">
        <v>52</v>
      </c>
      <c r="F35" s="143"/>
      <c r="G35" s="148">
        <f>A32</f>
        <v>0</v>
      </c>
      <c r="H35" s="149"/>
      <c r="I35" s="150"/>
      <c r="J35" s="57" t="s">
        <v>52</v>
      </c>
      <c r="K35" s="145"/>
      <c r="L35" s="134">
        <v>1</v>
      </c>
      <c r="M35" s="135"/>
      <c r="N35" s="135"/>
      <c r="O35" s="57" t="s">
        <v>2</v>
      </c>
      <c r="P35" s="16"/>
      <c r="Q35" s="11"/>
      <c r="R35" s="59"/>
    </row>
    <row r="36" spans="1:23" ht="20.100000000000001" customHeight="1" x14ac:dyDescent="0.4">
      <c r="A36" t="s">
        <v>16</v>
      </c>
      <c r="B36" s="5" t="s">
        <v>25</v>
      </c>
      <c r="C36" s="5"/>
    </row>
    <row r="37" spans="1:23" ht="20.100000000000001" customHeight="1" x14ac:dyDescent="0.4">
      <c r="A37" t="s">
        <v>19</v>
      </c>
      <c r="B37" s="5" t="s">
        <v>17</v>
      </c>
      <c r="C37" s="5"/>
    </row>
    <row r="38" spans="1:23" ht="20.100000000000001" customHeight="1" x14ac:dyDescent="0.4">
      <c r="A38" t="s">
        <v>20</v>
      </c>
      <c r="B38" s="5" t="s">
        <v>18</v>
      </c>
      <c r="C38" s="5"/>
    </row>
    <row r="39" spans="1:23" ht="20.100000000000001" customHeight="1" x14ac:dyDescent="0.4">
      <c r="A39" t="s">
        <v>21</v>
      </c>
      <c r="B39" s="5" t="s">
        <v>24</v>
      </c>
      <c r="C39" s="5"/>
    </row>
    <row r="40" spans="1:23" ht="20.100000000000001" customHeight="1" x14ac:dyDescent="0.4">
      <c r="B40" s="5"/>
      <c r="C40" s="5"/>
    </row>
    <row r="41" spans="1:23" x14ac:dyDescent="0.4">
      <c r="B41" s="5"/>
      <c r="C41" s="5"/>
    </row>
  </sheetData>
  <mergeCells count="73">
    <mergeCell ref="A34:E34"/>
    <mergeCell ref="F34:F35"/>
    <mergeCell ref="G34:J34"/>
    <mergeCell ref="K34:K35"/>
    <mergeCell ref="L34:O34"/>
    <mergeCell ref="A35:D35"/>
    <mergeCell ref="G35:I35"/>
    <mergeCell ref="L35:N35"/>
    <mergeCell ref="A29:B29"/>
    <mergeCell ref="C29:D29"/>
    <mergeCell ref="L29:M29"/>
    <mergeCell ref="A31:E31"/>
    <mergeCell ref="F31:N32"/>
    <mergeCell ref="A32:D32"/>
    <mergeCell ref="C26:D26"/>
    <mergeCell ref="L26:M26"/>
    <mergeCell ref="C27:D27"/>
    <mergeCell ref="L27:M27"/>
    <mergeCell ref="C28:D28"/>
    <mergeCell ref="L28:M28"/>
    <mergeCell ref="C23:D23"/>
    <mergeCell ref="L23:M23"/>
    <mergeCell ref="C24:D24"/>
    <mergeCell ref="L24:M24"/>
    <mergeCell ref="C25:D25"/>
    <mergeCell ref="L25:M25"/>
    <mergeCell ref="V15:V16"/>
    <mergeCell ref="C16:D16"/>
    <mergeCell ref="L16:M16"/>
    <mergeCell ref="A17:A28"/>
    <mergeCell ref="C17:D17"/>
    <mergeCell ref="L17:M17"/>
    <mergeCell ref="C18:D18"/>
    <mergeCell ref="L18:M18"/>
    <mergeCell ref="C19:D19"/>
    <mergeCell ref="L19:M19"/>
    <mergeCell ref="C20:D20"/>
    <mergeCell ref="L20:M20"/>
    <mergeCell ref="C21:D21"/>
    <mergeCell ref="L21:M21"/>
    <mergeCell ref="C22:D22"/>
    <mergeCell ref="L22:M22"/>
    <mergeCell ref="T13:U14"/>
    <mergeCell ref="V13:V14"/>
    <mergeCell ref="G14:I14"/>
    <mergeCell ref="J14:M14"/>
    <mergeCell ref="N14:P14"/>
    <mergeCell ref="Q14:S14"/>
    <mergeCell ref="G10:H10"/>
    <mergeCell ref="I10:J10"/>
    <mergeCell ref="G11:H11"/>
    <mergeCell ref="I11:J11"/>
    <mergeCell ref="A13:A16"/>
    <mergeCell ref="B13:B16"/>
    <mergeCell ref="C13:F14"/>
    <mergeCell ref="G13:S13"/>
    <mergeCell ref="C15:D15"/>
    <mergeCell ref="L15:M15"/>
    <mergeCell ref="G9:H9"/>
    <mergeCell ref="I9:J9"/>
    <mergeCell ref="A1:V1"/>
    <mergeCell ref="C2:D2"/>
    <mergeCell ref="E2:I2"/>
    <mergeCell ref="B4:D4"/>
    <mergeCell ref="E4:F4"/>
    <mergeCell ref="E6:F6"/>
    <mergeCell ref="G6:H6"/>
    <mergeCell ref="I6:J6"/>
    <mergeCell ref="B7:D7"/>
    <mergeCell ref="G7:H7"/>
    <mergeCell ref="I7:J7"/>
    <mergeCell ref="G8:H8"/>
    <mergeCell ref="I8:J8"/>
  </mergeCells>
  <phoneticPr fontId="1"/>
  <pageMargins left="0.39370078740157483" right="0.11811023622047245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総括書R3 </vt:lpstr>
      <vt:lpstr>内訳(No.1六日町T)R3 </vt:lpstr>
      <vt:lpstr>'総括書R3 '!Print_Area</vt:lpstr>
      <vt:lpstr>'内訳(No.1六日町T)R3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gy-7</dc:creator>
  <cp:lastModifiedBy>gy-3</cp:lastModifiedBy>
  <cp:lastPrinted>2021-10-25T04:51:48Z</cp:lastPrinted>
  <dcterms:created xsi:type="dcterms:W3CDTF">2019-11-14T05:16:35Z</dcterms:created>
  <dcterms:modified xsi:type="dcterms:W3CDTF">2021-11-10T07:27:40Z</dcterms:modified>
</cp:coreProperties>
</file>