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ji\Desktop\新電力関係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Sheet1!$A$1:$T$39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S21" i="1" s="1"/>
  <c r="R20" i="1"/>
  <c r="S20" i="1" s="1"/>
  <c r="R19" i="1"/>
  <c r="S19" i="1" s="1"/>
  <c r="Q28" i="1"/>
  <c r="O21" i="1"/>
  <c r="P21" i="1" s="1"/>
  <c r="O20" i="1"/>
  <c r="P20" i="1" s="1"/>
  <c r="O19" i="1"/>
  <c r="P19" i="1" s="1"/>
  <c r="N28" i="1"/>
  <c r="J28" i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18" i="1"/>
  <c r="I18" i="1" s="1"/>
  <c r="H17" i="1"/>
  <c r="I17" i="1" s="1"/>
  <c r="H16" i="1"/>
  <c r="I16" i="1" s="1"/>
  <c r="C27" i="1"/>
  <c r="F27" i="1" s="1"/>
  <c r="C26" i="1"/>
  <c r="F26" i="1" s="1"/>
  <c r="C25" i="1"/>
  <c r="F25" i="1" s="1"/>
  <c r="C24" i="1"/>
  <c r="F24" i="1" s="1"/>
  <c r="C23" i="1"/>
  <c r="F23" i="1" s="1"/>
  <c r="T23" i="1" s="1"/>
  <c r="C22" i="1"/>
  <c r="F22" i="1" s="1"/>
  <c r="C21" i="1"/>
  <c r="F21" i="1" s="1"/>
  <c r="C20" i="1"/>
  <c r="F20" i="1" s="1"/>
  <c r="C19" i="1"/>
  <c r="F19" i="1" s="1"/>
  <c r="C18" i="1"/>
  <c r="F18" i="1" s="1"/>
  <c r="T18" i="1" s="1"/>
  <c r="C17" i="1"/>
  <c r="F17" i="1" s="1"/>
  <c r="C16" i="1"/>
  <c r="F16" i="1" s="1"/>
  <c r="G28" i="1"/>
  <c r="T27" i="1" l="1"/>
  <c r="T19" i="1"/>
  <c r="T22" i="1"/>
  <c r="T26" i="1"/>
  <c r="I28" i="1"/>
  <c r="T17" i="1"/>
  <c r="T21" i="1"/>
  <c r="T25" i="1"/>
  <c r="L16" i="1"/>
  <c r="T16" i="1" s="1"/>
  <c r="T20" i="1"/>
  <c r="T24" i="1"/>
  <c r="S28" i="1"/>
  <c r="P28" i="1"/>
  <c r="F28" i="1"/>
  <c r="L28" i="1" l="1"/>
  <c r="T28" i="1"/>
  <c r="A31" i="1" s="1"/>
  <c r="F34" i="1" s="1"/>
  <c r="A34" i="1" s="1"/>
</calcChain>
</file>

<file path=xl/sharedStrings.xml><?xml version="1.0" encoding="utf-8"?>
<sst xmlns="http://schemas.openxmlformats.org/spreadsheetml/2006/main" count="87" uniqueCount="68">
  <si>
    <t>No.</t>
    <phoneticPr fontId="1"/>
  </si>
  <si>
    <t>施設名</t>
    <rPh sb="0" eb="3">
      <t>シセツメイ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</si>
  <si>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</si>
  <si>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</si>
  <si>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</si>
  <si>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(円/KW）</t>
    <rPh sb="1" eb="2">
      <t>エン</t>
    </rPh>
    <phoneticPr fontId="1"/>
  </si>
  <si>
    <t>(％)</t>
    <phoneticPr fontId="1"/>
  </si>
  <si>
    <t>①小計(円)</t>
    <rPh sb="1" eb="3">
      <t>ショウケイ</t>
    </rPh>
    <rPh sb="4" eb="5">
      <t>エン</t>
    </rPh>
    <phoneticPr fontId="1"/>
  </si>
  <si>
    <t>従量料金(円)</t>
    <rPh sb="0" eb="2">
      <t>ジュウリョウ</t>
    </rPh>
    <rPh sb="2" eb="4">
      <t>リョウキン</t>
    </rPh>
    <rPh sb="5" eb="6">
      <t>エン</t>
    </rPh>
    <phoneticPr fontId="1"/>
  </si>
  <si>
    <t>(KWh)</t>
    <phoneticPr fontId="1"/>
  </si>
  <si>
    <t xml:space="preserve">(円/KWh) </t>
    <rPh sb="1" eb="2">
      <t>エン</t>
    </rPh>
    <phoneticPr fontId="1"/>
  </si>
  <si>
    <t>③小計(円)</t>
    <rPh sb="1" eb="3">
      <t>ショウケイ</t>
    </rPh>
    <rPh sb="4" eb="5">
      <t>エン</t>
    </rPh>
    <phoneticPr fontId="1"/>
  </si>
  <si>
    <t>予定使用電力量×単価</t>
    <rPh sb="0" eb="2">
      <t>ヨテイ</t>
    </rPh>
    <rPh sb="2" eb="4">
      <t>シヨウ</t>
    </rPh>
    <rPh sb="4" eb="6">
      <t>デンリョク</t>
    </rPh>
    <rPh sb="6" eb="7">
      <t>リョウ</t>
    </rPh>
    <rPh sb="8" eb="10">
      <t>タンカ</t>
    </rPh>
    <phoneticPr fontId="1"/>
  </si>
  <si>
    <t>④小計(円)</t>
    <rPh sb="1" eb="3">
      <t>ショウケイ</t>
    </rPh>
    <rPh sb="4" eb="5">
      <t>エン</t>
    </rPh>
    <phoneticPr fontId="1"/>
  </si>
  <si>
    <t>ピーク料金(円)</t>
    <rPh sb="3" eb="5">
      <t>リョウキン</t>
    </rPh>
    <rPh sb="6" eb="7">
      <t>エン</t>
    </rPh>
    <phoneticPr fontId="1"/>
  </si>
  <si>
    <t>⑤小計(円)</t>
    <rPh sb="1" eb="3">
      <t>ショウケイ</t>
    </rPh>
    <rPh sb="4" eb="5">
      <t>エン</t>
    </rPh>
    <phoneticPr fontId="1"/>
  </si>
  <si>
    <t>R2</t>
    <phoneticPr fontId="1"/>
  </si>
  <si>
    <t>従量料金単価</t>
    <rPh sb="0" eb="2">
      <t>ジュウリョウ</t>
    </rPh>
    <rPh sb="2" eb="4">
      <t>リョウキン</t>
    </rPh>
    <rPh sb="4" eb="6">
      <t>タンカ</t>
    </rPh>
    <phoneticPr fontId="1"/>
  </si>
  <si>
    <t>合計</t>
    <rPh sb="0" eb="2">
      <t>ゴウケイ</t>
    </rPh>
    <phoneticPr fontId="1"/>
  </si>
  <si>
    <t>※１</t>
    <phoneticPr fontId="1"/>
  </si>
  <si>
    <t>各単価は消費税を含む内税単価で、1円未満の端数がある場合は小数点以下第2位までとし、第3位以下は切り捨てるものとする。</t>
    <rPh sb="0" eb="1">
      <t>カク</t>
    </rPh>
    <rPh sb="1" eb="3">
      <t>タンカ</t>
    </rPh>
    <rPh sb="4" eb="7">
      <t>ショウヒゼイ</t>
    </rPh>
    <rPh sb="8" eb="9">
      <t>フク</t>
    </rPh>
    <rPh sb="10" eb="12">
      <t>ウチゼイ</t>
    </rPh>
    <rPh sb="12" eb="14">
      <t>タンカ</t>
    </rPh>
    <rPh sb="17" eb="20">
      <t>エンミマン</t>
    </rPh>
    <rPh sb="21" eb="23">
      <t>ハスウ</t>
    </rPh>
    <rPh sb="26" eb="28">
      <t>バアイ</t>
    </rPh>
    <rPh sb="29" eb="32">
      <t>ショウスウテン</t>
    </rPh>
    <rPh sb="32" eb="34">
      <t>イカ</t>
    </rPh>
    <rPh sb="34" eb="35">
      <t>ダイ</t>
    </rPh>
    <rPh sb="36" eb="37">
      <t>クライ</t>
    </rPh>
    <rPh sb="42" eb="43">
      <t>ダイ</t>
    </rPh>
    <rPh sb="44" eb="45">
      <t>イ</t>
    </rPh>
    <rPh sb="45" eb="47">
      <t>イカ</t>
    </rPh>
    <rPh sb="48" eb="49">
      <t>キ</t>
    </rPh>
    <rPh sb="50" eb="51">
      <t>ス</t>
    </rPh>
    <phoneticPr fontId="1"/>
  </si>
  <si>
    <t>毎月毎の月額計算結果によって生じる1円未満の端数は切り捨てるものとする。</t>
    <rPh sb="0" eb="2">
      <t>マイツキ</t>
    </rPh>
    <rPh sb="2" eb="3">
      <t>マイ</t>
    </rPh>
    <rPh sb="4" eb="5">
      <t>ツキ</t>
    </rPh>
    <rPh sb="5" eb="6">
      <t>ガク</t>
    </rPh>
    <rPh sb="6" eb="8">
      <t>ケイサン</t>
    </rPh>
    <rPh sb="8" eb="10">
      <t>ケッカ</t>
    </rPh>
    <rPh sb="14" eb="15">
      <t>ショウ</t>
    </rPh>
    <rPh sb="18" eb="19">
      <t>エン</t>
    </rPh>
    <rPh sb="19" eb="21">
      <t>ミマン</t>
    </rPh>
    <rPh sb="22" eb="24">
      <t>ハスウ</t>
    </rPh>
    <rPh sb="25" eb="26">
      <t>キ</t>
    </rPh>
    <rPh sb="27" eb="28">
      <t>ス</t>
    </rPh>
    <phoneticPr fontId="1"/>
  </si>
  <si>
    <t>※２</t>
  </si>
  <si>
    <t>※３</t>
  </si>
  <si>
    <t>※４</t>
  </si>
  <si>
    <t>予定使用　　　電力量</t>
    <rPh sb="0" eb="2">
      <t>ヨテイ</t>
    </rPh>
    <rPh sb="2" eb="4">
      <t>シヨウ</t>
    </rPh>
    <rPh sb="7" eb="10">
      <t>デンリョクリョウ</t>
    </rPh>
    <phoneticPr fontId="1"/>
  </si>
  <si>
    <t>基本料金(円)</t>
    <rPh sb="0" eb="2">
      <t>キホン</t>
    </rPh>
    <rPh sb="2" eb="4">
      <t>リョウキン</t>
    </rPh>
    <rPh sb="5" eb="6">
      <t>エン</t>
    </rPh>
    <phoneticPr fontId="1"/>
  </si>
  <si>
    <t>燃料費調整額及び再生可能エネルギー発電促進賦課金については含まないものとする。</t>
    <rPh sb="0" eb="3">
      <t>ネンリョウヒ</t>
    </rPh>
    <rPh sb="3" eb="6">
      <t>チョウセイガク</t>
    </rPh>
    <rPh sb="6" eb="7">
      <t>オヨ</t>
    </rPh>
    <rPh sb="8" eb="10">
      <t>サイセイ</t>
    </rPh>
    <rPh sb="10" eb="12">
      <t>カノウ</t>
    </rPh>
    <rPh sb="17" eb="19">
      <t>ハツデン</t>
    </rPh>
    <rPh sb="19" eb="21">
      <t>ソクシン</t>
    </rPh>
    <rPh sb="21" eb="24">
      <t>フカキン</t>
    </rPh>
    <rPh sb="29" eb="30">
      <t>フク</t>
    </rPh>
    <phoneticPr fontId="1"/>
  </si>
  <si>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</si>
  <si>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六日町浄化センター</t>
    <rPh sb="0" eb="5">
      <t>ムイカマチジョウカ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</si>
  <si>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</si>
  <si>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力率調整については、力率の想定値100％とし、1.85－100（力率）／100により0.85とする。</t>
    <rPh sb="0" eb="2">
      <t>リキリツ</t>
    </rPh>
    <rPh sb="2" eb="4">
      <t>チョウセイ</t>
    </rPh>
    <rPh sb="10" eb="12">
      <t>リキリツ</t>
    </rPh>
    <rPh sb="13" eb="15">
      <t>ソウテイ</t>
    </rPh>
    <rPh sb="15" eb="16">
      <t>チ</t>
    </rPh>
    <rPh sb="32" eb="34">
      <t>リキリツ</t>
    </rPh>
    <phoneticPr fontId="1"/>
  </si>
  <si>
    <t>契約電力（ｋＷ）</t>
    <rPh sb="0" eb="2">
      <t>ケイヤク</t>
    </rPh>
    <rPh sb="2" eb="4">
      <t>デンリョク</t>
    </rPh>
    <phoneticPr fontId="1"/>
  </si>
  <si>
    <t>契約単価</t>
    <rPh sb="0" eb="2">
      <t>ケイヤク</t>
    </rPh>
    <rPh sb="2" eb="4">
      <t>タンカ</t>
    </rPh>
    <phoneticPr fontId="1"/>
  </si>
  <si>
    <t>税込(10％)</t>
    <rPh sb="0" eb="2">
      <t>ゼイコ</t>
    </rPh>
    <phoneticPr fontId="1"/>
  </si>
  <si>
    <t>その他季料金単価</t>
    <rPh sb="2" eb="3">
      <t>タ</t>
    </rPh>
    <rPh sb="3" eb="4">
      <t>キ</t>
    </rPh>
    <rPh sb="4" eb="6">
      <t>リョウキン</t>
    </rPh>
    <rPh sb="6" eb="8">
      <t>タンカ</t>
    </rPh>
    <phoneticPr fontId="1"/>
  </si>
  <si>
    <t>夜間料金単価</t>
    <rPh sb="0" eb="2">
      <t>ヤカン</t>
    </rPh>
    <rPh sb="2" eb="6">
      <t>リョウキンタンカ</t>
    </rPh>
    <phoneticPr fontId="1"/>
  </si>
  <si>
    <t>夏季料金単価</t>
    <rPh sb="0" eb="2">
      <t>カキ</t>
    </rPh>
    <rPh sb="2" eb="6">
      <t>リョウキンタンカ</t>
    </rPh>
    <phoneticPr fontId="1"/>
  </si>
  <si>
    <t>ピーク料金単価</t>
    <rPh sb="3" eb="7">
      <t>リョウキンタンカ</t>
    </rPh>
    <phoneticPr fontId="1"/>
  </si>
  <si>
    <t>力率調整</t>
    <rPh sb="0" eb="2">
      <t>リキリツ</t>
    </rPh>
    <rPh sb="2" eb="4">
      <t>チョウセイ</t>
    </rPh>
    <phoneticPr fontId="1"/>
  </si>
  <si>
    <t>契約電力×単価×力率調整</t>
    <rPh sb="0" eb="2">
      <t>ケイヤク</t>
    </rPh>
    <rPh sb="2" eb="4">
      <t>デンリョク</t>
    </rPh>
    <rPh sb="5" eb="7">
      <t>タンカ</t>
    </rPh>
    <rPh sb="8" eb="10">
      <t>リキリツ</t>
    </rPh>
    <rPh sb="10" eb="12">
      <t>チョウセイ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</si>
  <si>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</si>
  <si>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</si>
  <si>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</si>
  <si>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</si>
  <si>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</si>
  <si>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</si>
  <si>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</si>
  <si>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</si>
  <si>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</si>
  <si>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</si>
  <si>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</si>
  <si>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</si>
  <si>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夜間料金(円)</t>
    <rPh sb="0" eb="2">
      <t>ヤカン</t>
    </rPh>
    <rPh sb="1" eb="2">
      <t>アイダ</t>
    </rPh>
    <rPh sb="2" eb="4">
      <t>リョウキン</t>
    </rPh>
    <rPh sb="5" eb="6">
      <t>エン</t>
    </rPh>
    <phoneticPr fontId="1"/>
  </si>
  <si>
    <t>その他季料金(円)</t>
    <rPh sb="2" eb="3">
      <t>タ</t>
    </rPh>
    <rPh sb="3" eb="4">
      <t>キ</t>
    </rPh>
    <rPh sb="4" eb="6">
      <t>リョウキン</t>
    </rPh>
    <rPh sb="7" eb="8">
      <t>エン</t>
    </rPh>
    <phoneticPr fontId="1"/>
  </si>
  <si>
    <t>夏季料金(円)</t>
    <rPh sb="0" eb="2">
      <t>カキ</t>
    </rPh>
    <rPh sb="2" eb="4">
      <t>リョウキン</t>
    </rPh>
    <rPh sb="5" eb="6">
      <t>エン</t>
    </rPh>
    <phoneticPr fontId="1"/>
  </si>
  <si>
    <t>②小計(円)</t>
    <rPh sb="1" eb="3">
      <t>ショウケイ</t>
    </rPh>
    <rPh sb="4" eb="5">
      <t>エン</t>
    </rPh>
    <phoneticPr fontId="1"/>
  </si>
  <si>
    <t>月額計算結果</t>
    <rPh sb="0" eb="2">
      <t>ツキガク</t>
    </rPh>
    <rPh sb="2" eb="4">
      <t>ケイサン</t>
    </rPh>
    <rPh sb="4" eb="6">
      <t>ケッカ</t>
    </rPh>
    <phoneticPr fontId="1"/>
  </si>
  <si>
    <t>期間総額（税抜）</t>
    <rPh sb="0" eb="2">
      <t>キカン</t>
    </rPh>
    <rPh sb="2" eb="4">
      <t>ソウガク</t>
    </rPh>
    <rPh sb="5" eb="7">
      <t>ゼイヌ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</si>
  <si>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</si>
  <si>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</si>
  <si>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</si>
  <si>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供給期間の年数</t>
    <rPh sb="0" eb="2">
      <t>キョウキュウ</t>
    </rPh>
    <rPh sb="2" eb="4">
      <t>キカン</t>
    </rPh>
    <rPh sb="5" eb="7">
      <t>ネンスウ</t>
    </rPh>
    <phoneticPr fontId="1"/>
  </si>
  <si>
    <t>年</t>
    <rPh sb="0" eb="1">
      <t>ネン</t>
    </rPh>
    <phoneticPr fontId="1"/>
  </si>
  <si>
    <t>⑦年間総額（税込）</t>
    <rPh sb="1" eb="3">
      <t>ネンカン</t>
    </rPh>
    <rPh sb="3" eb="5">
      <t>ソウガク</t>
    </rPh>
    <rPh sb="6" eb="8">
      <t>ゼイコ</t>
    </rPh>
    <phoneticPr fontId="1"/>
  </si>
  <si>
    <t>⑧年間総額（税抜）　　　　　　　　　　　</t>
    <rPh sb="1" eb="3">
      <t>ネンカン</t>
    </rPh>
    <rPh sb="3" eb="5">
      <t>ソウガク</t>
    </rPh>
    <rPh sb="6" eb="7">
      <t>ゼイ</t>
    </rPh>
    <rPh sb="7" eb="8">
      <t>ヌ</t>
    </rPh>
    <phoneticPr fontId="1"/>
  </si>
  <si>
    <t>⑥月額合計　①＋②＋③＋④＋⑤</t>
    <rPh sb="1" eb="3">
      <t>ツキガク</t>
    </rPh>
    <rPh sb="3" eb="5">
      <t>ゴウケイ</t>
    </rPh>
    <phoneticPr fontId="1"/>
  </si>
  <si>
    <t>　・年間総額（税抜）は「⑦年間総額（税込）」の110分の
　100に相当する金額とし、計算後小数点を切り上げる。</t>
    <rPh sb="2" eb="4">
      <t>ネンカン</t>
    </rPh>
    <rPh sb="4" eb="6">
      <t>ソウガク</t>
    </rPh>
    <rPh sb="7" eb="9">
      <t>ゼイヌ</t>
    </rPh>
    <rPh sb="13" eb="15">
      <t>ネンカン</t>
    </rPh>
    <rPh sb="15" eb="17">
      <t>ソウガク</t>
    </rPh>
    <rPh sb="18" eb="20">
      <t>ゼイコ</t>
    </rPh>
    <rPh sb="26" eb="27">
      <t>ブン</t>
    </rPh>
    <rPh sb="34" eb="36">
      <t>ソウトウ</t>
    </rPh>
    <rPh sb="38" eb="40">
      <t>キンガク</t>
    </rPh>
    <rPh sb="43" eb="45">
      <t>ケイサン</t>
    </rPh>
    <rPh sb="45" eb="46">
      <t>ゴ</t>
    </rPh>
    <rPh sb="46" eb="49">
      <t>ショウスウテン</t>
    </rPh>
    <rPh sb="50" eb="51">
      <t>キ</t>
    </rPh>
    <rPh sb="52" eb="5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</si>
</sst>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6" borderId="1" xfId="1" applyFont="1" applyFill="1" applyBorder="1">
      <alignment vertical="center"/>
    </xf>
    <xf numFmtId="38" fontId="0" fillId="0" borderId="18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1" applyFont="1" applyBorder="1">
      <alignment vertical="center"/>
    </xf>
    <xf numFmtId="40" fontId="0" fillId="7" borderId="1" xfId="1" applyNumberFormat="1" applyFont="1" applyFill="1" applyBorder="1">
      <alignment vertical="center"/>
    </xf>
    <xf numFmtId="40" fontId="0" fillId="6" borderId="1" xfId="1" applyNumberFormat="1" applyFont="1" applyFill="1" applyBorder="1">
      <alignment vertical="center"/>
    </xf>
    <xf numFmtId="40" fontId="0" fillId="4" borderId="2" xfId="1" applyNumberFormat="1" applyFont="1" applyFill="1" applyBorder="1" applyAlignment="1">
      <alignment vertical="center"/>
    </xf>
    <xf numFmtId="40" fontId="0" fillId="4" borderId="1" xfId="1" applyNumberFormat="1" applyFont="1" applyFill="1" applyBorder="1">
      <alignment vertical="center"/>
    </xf>
    <xf numFmtId="40" fontId="0" fillId="3" borderId="1" xfId="1" applyNumberFormat="1" applyFont="1" applyFill="1" applyBorder="1">
      <alignment vertical="center"/>
    </xf>
    <xf numFmtId="40" fontId="0" fillId="5" borderId="1" xfId="1" applyNumberFormat="1" applyFont="1" applyFill="1" applyBorder="1">
      <alignment vertical="center"/>
    </xf>
    <xf numFmtId="40" fontId="0" fillId="0" borderId="1" xfId="1" applyNumberFormat="1" applyFont="1" applyBorder="1">
      <alignment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8" fontId="0" fillId="0" borderId="2" xfId="1" applyNumberFormat="1" applyFont="1" applyBorder="1" applyAlignment="1">
      <alignment horizontal="center" vertical="center"/>
    </xf>
    <xf numFmtId="38" fontId="0" fillId="0" borderId="3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zoomScale="80" zoomScaleNormal="80" zoomScaleSheetLayoutView="80" zoomScalePageLayoutView="50" workbookViewId="0">
      <selection activeCell="I50" sqref="I50"/>
    </sheetView>
  </sheetViews>
  <sheetFormatPr defaultRowHeight="18.75" x14ac:dyDescent="0.4"/>
  <cols>
    <col min="1" max="1" width="5.625" customWidth="1"/>
    <col min="2" max="3" width="5.625" style="1" customWidth="1"/>
    <col min="4" max="4" width="5.625" customWidth="1"/>
    <col min="5" max="5" width="7.625" customWidth="1"/>
    <col min="6" max="6" width="10.625" customWidth="1"/>
    <col min="7" max="7" width="8.125" customWidth="1"/>
    <col min="8" max="8" width="7.625" customWidth="1"/>
    <col min="9" max="9" width="10.625" customWidth="1"/>
    <col min="10" max="10" width="8.125" customWidth="1"/>
    <col min="11" max="11" width="7.625" customWidth="1"/>
    <col min="12" max="13" width="5.625" customWidth="1"/>
    <col min="14" max="14" width="8.125" customWidth="1"/>
    <col min="15" max="15" width="7.625" customWidth="1"/>
    <col min="16" max="16" width="10.625" customWidth="1"/>
    <col min="17" max="17" width="8.125" customWidth="1"/>
    <col min="18" max="18" width="7.625" customWidth="1"/>
    <col min="19" max="19" width="10.625" customWidth="1"/>
    <col min="20" max="20" width="15.625" customWidth="1"/>
  </cols>
  <sheetData>
    <row r="1" spans="1:20" ht="24.75" customHeight="1" x14ac:dyDescent="0.4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40.5" customHeight="1" x14ac:dyDescent="0.4">
      <c r="A2" s="8" t="s">
        <v>0</v>
      </c>
      <c r="B2" s="9">
        <v>1</v>
      </c>
      <c r="C2" s="65" t="s">
        <v>1</v>
      </c>
      <c r="D2" s="66"/>
      <c r="E2" s="65" t="s">
        <v>29</v>
      </c>
      <c r="F2" s="107"/>
      <c r="G2" s="107"/>
      <c r="H2" s="107"/>
      <c r="I2" s="66"/>
    </row>
    <row r="3" spans="1:20" ht="24.95" customHeight="1" x14ac:dyDescent="0.4">
      <c r="A3" s="3"/>
      <c r="B3" s="4"/>
      <c r="C3" s="4"/>
      <c r="D3" s="3"/>
      <c r="E3" s="3"/>
      <c r="F3" s="3"/>
      <c r="O3" s="11" t="s">
        <v>30</v>
      </c>
      <c r="P3" s="5"/>
      <c r="Q3" s="5"/>
      <c r="R3" s="5"/>
      <c r="S3" s="5"/>
      <c r="T3" s="5"/>
    </row>
    <row r="4" spans="1:20" ht="24.95" customHeight="1" x14ac:dyDescent="0.4">
      <c r="B4" s="104" t="s">
        <v>32</v>
      </c>
      <c r="C4" s="105"/>
      <c r="D4" s="106"/>
      <c r="E4" s="100">
        <v>200</v>
      </c>
      <c r="F4" s="101"/>
    </row>
    <row r="5" spans="1:20" ht="24.95" customHeight="1" x14ac:dyDescent="0.4">
      <c r="E5" s="17"/>
      <c r="F5" s="17"/>
    </row>
    <row r="6" spans="1:20" ht="24.95" customHeight="1" x14ac:dyDescent="0.4">
      <c r="B6" s="16" t="s">
        <v>33</v>
      </c>
      <c r="C6" s="16"/>
      <c r="D6" s="17"/>
      <c r="E6" s="108" t="s">
        <v>4</v>
      </c>
      <c r="F6" s="109"/>
      <c r="G6" s="110"/>
      <c r="H6" s="57"/>
      <c r="I6" s="58"/>
    </row>
    <row r="7" spans="1:20" ht="24.95" customHeight="1" x14ac:dyDescent="0.4">
      <c r="B7" s="102" t="s">
        <v>34</v>
      </c>
      <c r="C7" s="102"/>
      <c r="D7" s="103"/>
      <c r="E7" s="20" t="s">
        <v>35</v>
      </c>
      <c r="F7" s="21"/>
      <c r="G7" s="18"/>
      <c r="H7" s="111"/>
      <c r="I7" s="112"/>
    </row>
    <row r="8" spans="1:20" ht="24.95" customHeight="1" x14ac:dyDescent="0.4">
      <c r="E8" s="108" t="s">
        <v>36</v>
      </c>
      <c r="F8" s="109"/>
      <c r="G8" s="110"/>
      <c r="H8" s="113"/>
      <c r="I8" s="114"/>
    </row>
    <row r="9" spans="1:20" ht="24.95" customHeight="1" x14ac:dyDescent="0.4">
      <c r="E9" s="108" t="s">
        <v>37</v>
      </c>
      <c r="F9" s="109"/>
      <c r="G9" s="110"/>
      <c r="H9" s="115"/>
      <c r="I9" s="116"/>
    </row>
    <row r="10" spans="1:20" ht="24.95" customHeight="1" x14ac:dyDescent="0.4">
      <c r="E10" s="108" t="s">
        <v>38</v>
      </c>
      <c r="F10" s="109"/>
      <c r="G10" s="110"/>
      <c r="H10" s="117"/>
      <c r="I10" s="118"/>
    </row>
    <row r="11" spans="1:20" ht="24.95" customHeight="1" x14ac:dyDescent="0.4"/>
    <row r="12" spans="1:20" ht="24.95" customHeight="1" x14ac:dyDescent="0.4">
      <c r="A12" s="93" t="s">
        <v>2</v>
      </c>
      <c r="B12" s="93" t="s">
        <v>3</v>
      </c>
      <c r="C12" s="67" t="s">
        <v>26</v>
      </c>
      <c r="D12" s="68"/>
      <c r="E12" s="68"/>
      <c r="F12" s="69"/>
      <c r="G12" s="97" t="s">
        <v>8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  <c r="T12" s="85" t="s">
        <v>57</v>
      </c>
    </row>
    <row r="13" spans="1:20" ht="24.95" customHeight="1" x14ac:dyDescent="0.4">
      <c r="A13" s="93"/>
      <c r="B13" s="93"/>
      <c r="C13" s="70"/>
      <c r="D13" s="71"/>
      <c r="E13" s="71"/>
      <c r="F13" s="72"/>
      <c r="G13" s="97" t="s">
        <v>54</v>
      </c>
      <c r="H13" s="98"/>
      <c r="I13" s="99"/>
      <c r="J13" s="93" t="s">
        <v>53</v>
      </c>
      <c r="K13" s="93"/>
      <c r="L13" s="93"/>
      <c r="M13" s="93"/>
      <c r="N13" s="93" t="s">
        <v>55</v>
      </c>
      <c r="O13" s="93"/>
      <c r="P13" s="93"/>
      <c r="Q13" s="93" t="s">
        <v>14</v>
      </c>
      <c r="R13" s="93"/>
      <c r="S13" s="93"/>
      <c r="T13" s="86"/>
    </row>
    <row r="14" spans="1:20" ht="33.75" customHeight="1" x14ac:dyDescent="0.4">
      <c r="A14" s="93"/>
      <c r="B14" s="93"/>
      <c r="C14" s="73" t="s">
        <v>4</v>
      </c>
      <c r="D14" s="74"/>
      <c r="E14" s="10" t="s">
        <v>39</v>
      </c>
      <c r="F14" s="10" t="s">
        <v>7</v>
      </c>
      <c r="G14" s="15" t="s">
        <v>25</v>
      </c>
      <c r="H14" s="15" t="s">
        <v>17</v>
      </c>
      <c r="I14" s="10" t="s">
        <v>56</v>
      </c>
      <c r="J14" s="15" t="s">
        <v>25</v>
      </c>
      <c r="K14" s="15" t="s">
        <v>17</v>
      </c>
      <c r="L14" s="87" t="s">
        <v>11</v>
      </c>
      <c r="M14" s="88"/>
      <c r="N14" s="15" t="s">
        <v>25</v>
      </c>
      <c r="O14" s="15" t="s">
        <v>17</v>
      </c>
      <c r="P14" s="10" t="s">
        <v>13</v>
      </c>
      <c r="Q14" s="15" t="s">
        <v>25</v>
      </c>
      <c r="R14" s="15" t="s">
        <v>17</v>
      </c>
      <c r="S14" s="10" t="s">
        <v>15</v>
      </c>
      <c r="T14" s="94" t="s">
        <v>66</v>
      </c>
    </row>
    <row r="15" spans="1:20" ht="24.95" customHeight="1" x14ac:dyDescent="0.4">
      <c r="A15" s="93"/>
      <c r="B15" s="93"/>
      <c r="C15" s="75" t="s">
        <v>5</v>
      </c>
      <c r="D15" s="76"/>
      <c r="E15" s="14" t="s">
        <v>6</v>
      </c>
      <c r="F15" s="7" t="s">
        <v>40</v>
      </c>
      <c r="G15" s="7" t="s">
        <v>9</v>
      </c>
      <c r="H15" s="7" t="s">
        <v>10</v>
      </c>
      <c r="I15" s="7" t="s">
        <v>12</v>
      </c>
      <c r="J15" s="7" t="s">
        <v>9</v>
      </c>
      <c r="K15" s="7" t="s">
        <v>10</v>
      </c>
      <c r="L15" s="89" t="s">
        <v>12</v>
      </c>
      <c r="M15" s="90"/>
      <c r="N15" s="7" t="s">
        <v>9</v>
      </c>
      <c r="O15" s="7" t="s">
        <v>10</v>
      </c>
      <c r="P15" s="7" t="s">
        <v>12</v>
      </c>
      <c r="Q15" s="7" t="s">
        <v>9</v>
      </c>
      <c r="R15" s="7" t="s">
        <v>10</v>
      </c>
      <c r="S15" s="7" t="s">
        <v>12</v>
      </c>
      <c r="T15" s="95"/>
    </row>
    <row r="16" spans="1:20" ht="54.95" customHeight="1" x14ac:dyDescent="0.4">
      <c r="A16" s="47" t="s">
        <v>16</v>
      </c>
      <c r="B16" s="2" t="s">
        <v>41</v>
      </c>
      <c r="C16" s="57">
        <f>H6</f>
        <v>0</v>
      </c>
      <c r="D16" s="58"/>
      <c r="E16" s="44">
        <v>0.85</v>
      </c>
      <c r="F16" s="32">
        <f>(E4*C16*E16)</f>
        <v>0</v>
      </c>
      <c r="G16" s="33"/>
      <c r="H16" s="38">
        <f>H7</f>
        <v>0</v>
      </c>
      <c r="I16" s="45">
        <f>ROUNDDOWN((G16*H16),0)</f>
        <v>0</v>
      </c>
      <c r="J16" s="31"/>
      <c r="K16" s="40">
        <f>H8</f>
        <v>0</v>
      </c>
      <c r="L16" s="91">
        <f>ROUNDDOWN((J16*K16),0)</f>
        <v>0</v>
      </c>
      <c r="M16" s="92"/>
      <c r="N16" s="31"/>
      <c r="O16" s="31"/>
      <c r="P16" s="31"/>
      <c r="Q16" s="31"/>
      <c r="R16" s="34"/>
      <c r="S16" s="31"/>
      <c r="T16" s="31">
        <f>ROUNDDOWN(F16+I16+L16+P16+S16,0)</f>
        <v>0</v>
      </c>
    </row>
    <row r="17" spans="1:21" ht="54.95" customHeight="1" x14ac:dyDescent="0.4">
      <c r="A17" s="48"/>
      <c r="B17" s="19" t="s">
        <v>42</v>
      </c>
      <c r="C17" s="57">
        <f>H6</f>
        <v>0</v>
      </c>
      <c r="D17" s="58"/>
      <c r="E17" s="44">
        <v>0.85</v>
      </c>
      <c r="F17" s="32">
        <f>(E4*C17*E17)</f>
        <v>0</v>
      </c>
      <c r="G17" s="31"/>
      <c r="H17" s="38">
        <f>H7</f>
        <v>0</v>
      </c>
      <c r="I17" s="45">
        <f t="shared" ref="I17:I18" si="0">ROUNDDOWN((G17*H17),0)</f>
        <v>0</v>
      </c>
      <c r="J17" s="31"/>
      <c r="K17" s="40">
        <f>H8</f>
        <v>0</v>
      </c>
      <c r="L17" s="52">
        <f t="shared" ref="L17:L20" si="1">ROUNDDOWN((J17*K17),0)</f>
        <v>0</v>
      </c>
      <c r="M17" s="53"/>
      <c r="N17" s="31"/>
      <c r="O17" s="31"/>
      <c r="P17" s="31"/>
      <c r="Q17" s="31"/>
      <c r="R17" s="34"/>
      <c r="S17" s="31"/>
      <c r="T17" s="31">
        <f t="shared" ref="T17:T27" si="2">ROUNDDOWN(F17+I17+L17+P17+S17,0)</f>
        <v>0</v>
      </c>
    </row>
    <row r="18" spans="1:21" ht="54.95" customHeight="1" x14ac:dyDescent="0.4">
      <c r="A18" s="48"/>
      <c r="B18" s="19" t="s">
        <v>43</v>
      </c>
      <c r="C18" s="57">
        <f>H6</f>
        <v>0</v>
      </c>
      <c r="D18" s="58"/>
      <c r="E18" s="44">
        <v>0.85</v>
      </c>
      <c r="F18" s="32">
        <f>(E4*C18*E18)</f>
        <v>0</v>
      </c>
      <c r="G18" s="31"/>
      <c r="H18" s="38">
        <f>H7</f>
        <v>0</v>
      </c>
      <c r="I18" s="45">
        <f t="shared" si="0"/>
        <v>0</v>
      </c>
      <c r="J18" s="31"/>
      <c r="K18" s="40">
        <f>H8</f>
        <v>0</v>
      </c>
      <c r="L18" s="52">
        <f t="shared" si="1"/>
        <v>0</v>
      </c>
      <c r="M18" s="53"/>
      <c r="N18" s="31"/>
      <c r="O18" s="31"/>
      <c r="P18" s="31"/>
      <c r="Q18" s="31"/>
      <c r="R18" s="34"/>
      <c r="S18" s="31"/>
      <c r="T18" s="31">
        <f t="shared" si="2"/>
        <v>0</v>
      </c>
    </row>
    <row r="19" spans="1:21" ht="54.95" customHeight="1" x14ac:dyDescent="0.4">
      <c r="A19" s="48"/>
      <c r="B19" s="19" t="s">
        <v>44</v>
      </c>
      <c r="C19" s="57">
        <f>H6</f>
        <v>0</v>
      </c>
      <c r="D19" s="58"/>
      <c r="E19" s="44">
        <v>0.85</v>
      </c>
      <c r="F19" s="32">
        <f>(E4*C19*E19)</f>
        <v>0</v>
      </c>
      <c r="G19" s="31"/>
      <c r="H19" s="39"/>
      <c r="I19" s="31"/>
      <c r="J19" s="31"/>
      <c r="K19" s="40">
        <f>H8</f>
        <v>0</v>
      </c>
      <c r="L19" s="52">
        <f t="shared" si="1"/>
        <v>0</v>
      </c>
      <c r="M19" s="53"/>
      <c r="N19" s="31"/>
      <c r="O19" s="42">
        <f>H9</f>
        <v>0</v>
      </c>
      <c r="P19" s="46">
        <f>ROUNDDOWN((N19*O19),0)</f>
        <v>0</v>
      </c>
      <c r="Q19" s="31"/>
      <c r="R19" s="43">
        <f>H10</f>
        <v>0</v>
      </c>
      <c r="S19" s="46">
        <f>ROUNDDOWN((Q19*R19),0)</f>
        <v>0</v>
      </c>
      <c r="T19" s="31">
        <f t="shared" si="2"/>
        <v>0</v>
      </c>
    </row>
    <row r="20" spans="1:21" ht="54.95" customHeight="1" x14ac:dyDescent="0.4">
      <c r="A20" s="48"/>
      <c r="B20" s="19" t="s">
        <v>45</v>
      </c>
      <c r="C20" s="57">
        <f>H6</f>
        <v>0</v>
      </c>
      <c r="D20" s="58"/>
      <c r="E20" s="44">
        <v>0.85</v>
      </c>
      <c r="F20" s="32">
        <f>(E4*C20*E20)</f>
        <v>0</v>
      </c>
      <c r="G20" s="31"/>
      <c r="H20" s="39"/>
      <c r="I20" s="31"/>
      <c r="J20" s="31"/>
      <c r="K20" s="40">
        <f>H8</f>
        <v>0</v>
      </c>
      <c r="L20" s="52">
        <f t="shared" si="1"/>
        <v>0</v>
      </c>
      <c r="M20" s="53"/>
      <c r="N20" s="31"/>
      <c r="O20" s="42">
        <f>H9</f>
        <v>0</v>
      </c>
      <c r="P20" s="46">
        <f t="shared" ref="P20:P21" si="3">ROUNDDOWN((N20*O20),0)</f>
        <v>0</v>
      </c>
      <c r="Q20" s="31"/>
      <c r="R20" s="43">
        <f>H10</f>
        <v>0</v>
      </c>
      <c r="S20" s="46">
        <f t="shared" ref="S20:S21" si="4">ROUNDDOWN((Q20*R20),0)</f>
        <v>0</v>
      </c>
      <c r="T20" s="31">
        <f t="shared" si="2"/>
        <v>0</v>
      </c>
    </row>
    <row r="21" spans="1:21" ht="54.95" customHeight="1" x14ac:dyDescent="0.4">
      <c r="A21" s="48"/>
      <c r="B21" s="19" t="s">
        <v>46</v>
      </c>
      <c r="C21" s="57">
        <f>H6</f>
        <v>0</v>
      </c>
      <c r="D21" s="58"/>
      <c r="E21" s="44">
        <v>0.85</v>
      </c>
      <c r="F21" s="32">
        <f>(E4*C21*E21)</f>
        <v>0</v>
      </c>
      <c r="G21" s="31"/>
      <c r="H21" s="39"/>
      <c r="I21" s="31"/>
      <c r="J21" s="31"/>
      <c r="K21" s="40">
        <f>H8</f>
        <v>0</v>
      </c>
      <c r="L21" s="52">
        <f t="shared" ref="L21:L27" si="5">ROUNDDOWN((J21*K21),0)</f>
        <v>0</v>
      </c>
      <c r="M21" s="53"/>
      <c r="N21" s="31"/>
      <c r="O21" s="42">
        <f>H9</f>
        <v>0</v>
      </c>
      <c r="P21" s="46">
        <f t="shared" si="3"/>
        <v>0</v>
      </c>
      <c r="Q21" s="31"/>
      <c r="R21" s="43">
        <f>H10</f>
        <v>0</v>
      </c>
      <c r="S21" s="46">
        <f t="shared" si="4"/>
        <v>0</v>
      </c>
      <c r="T21" s="31">
        <f t="shared" si="2"/>
        <v>0</v>
      </c>
    </row>
    <row r="22" spans="1:21" ht="54.95" customHeight="1" x14ac:dyDescent="0.4">
      <c r="A22" s="48"/>
      <c r="B22" s="19" t="s">
        <v>47</v>
      </c>
      <c r="C22" s="57">
        <f>H6</f>
        <v>0</v>
      </c>
      <c r="D22" s="58"/>
      <c r="E22" s="44">
        <v>0.85</v>
      </c>
      <c r="F22" s="32">
        <f>(E4*C22*E22)</f>
        <v>0</v>
      </c>
      <c r="G22" s="31"/>
      <c r="H22" s="38">
        <f>H7</f>
        <v>0</v>
      </c>
      <c r="I22" s="32">
        <f t="shared" ref="I22:I27" si="6">ROUNDDOWN((G22*H22),0)</f>
        <v>0</v>
      </c>
      <c r="J22" s="31"/>
      <c r="K22" s="40">
        <f>H8</f>
        <v>0</v>
      </c>
      <c r="L22" s="52">
        <f t="shared" si="5"/>
        <v>0</v>
      </c>
      <c r="M22" s="53"/>
      <c r="N22" s="31"/>
      <c r="O22" s="31"/>
      <c r="P22" s="31"/>
      <c r="Q22" s="31"/>
      <c r="R22" s="34"/>
      <c r="S22" s="31"/>
      <c r="T22" s="31">
        <f t="shared" si="2"/>
        <v>0</v>
      </c>
    </row>
    <row r="23" spans="1:21" ht="54.95" customHeight="1" x14ac:dyDescent="0.4">
      <c r="A23" s="48"/>
      <c r="B23" s="19" t="s">
        <v>48</v>
      </c>
      <c r="C23" s="57">
        <f>H6</f>
        <v>0</v>
      </c>
      <c r="D23" s="58"/>
      <c r="E23" s="44">
        <v>0.85</v>
      </c>
      <c r="F23" s="32">
        <f>(E4*C23*E23)</f>
        <v>0</v>
      </c>
      <c r="G23" s="31"/>
      <c r="H23" s="38">
        <f>H7</f>
        <v>0</v>
      </c>
      <c r="I23" s="32">
        <f t="shared" si="6"/>
        <v>0</v>
      </c>
      <c r="J23" s="31"/>
      <c r="K23" s="40">
        <f>H8</f>
        <v>0</v>
      </c>
      <c r="L23" s="52">
        <f t="shared" si="5"/>
        <v>0</v>
      </c>
      <c r="M23" s="53"/>
      <c r="N23" s="31"/>
      <c r="O23" s="31"/>
      <c r="P23" s="31"/>
      <c r="Q23" s="31"/>
      <c r="R23" s="34"/>
      <c r="S23" s="31"/>
      <c r="T23" s="31">
        <f t="shared" si="2"/>
        <v>0</v>
      </c>
    </row>
    <row r="24" spans="1:21" ht="54.95" customHeight="1" x14ac:dyDescent="0.4">
      <c r="A24" s="48"/>
      <c r="B24" s="19" t="s">
        <v>49</v>
      </c>
      <c r="C24" s="57">
        <f>H6</f>
        <v>0</v>
      </c>
      <c r="D24" s="58"/>
      <c r="E24" s="44">
        <v>0.85</v>
      </c>
      <c r="F24" s="32">
        <f>(E4*C24*E24)</f>
        <v>0</v>
      </c>
      <c r="G24" s="31"/>
      <c r="H24" s="38">
        <f>H7</f>
        <v>0</v>
      </c>
      <c r="I24" s="32">
        <f t="shared" si="6"/>
        <v>0</v>
      </c>
      <c r="J24" s="31"/>
      <c r="K24" s="40">
        <f>H8</f>
        <v>0</v>
      </c>
      <c r="L24" s="52">
        <f t="shared" si="5"/>
        <v>0</v>
      </c>
      <c r="M24" s="53"/>
      <c r="N24" s="31"/>
      <c r="O24" s="31"/>
      <c r="P24" s="31"/>
      <c r="Q24" s="31"/>
      <c r="R24" s="34"/>
      <c r="S24" s="31"/>
      <c r="T24" s="31">
        <f t="shared" si="2"/>
        <v>0</v>
      </c>
    </row>
    <row r="25" spans="1:21" ht="54.95" customHeight="1" x14ac:dyDescent="0.4">
      <c r="A25" s="48"/>
      <c r="B25" s="19" t="s">
        <v>50</v>
      </c>
      <c r="C25" s="57">
        <f>H6</f>
        <v>0</v>
      </c>
      <c r="D25" s="58"/>
      <c r="E25" s="44">
        <v>0.85</v>
      </c>
      <c r="F25" s="32">
        <f>(E4*C25*E25)</f>
        <v>0</v>
      </c>
      <c r="G25" s="31"/>
      <c r="H25" s="38">
        <f>H7</f>
        <v>0</v>
      </c>
      <c r="I25" s="32">
        <f t="shared" si="6"/>
        <v>0</v>
      </c>
      <c r="J25" s="31"/>
      <c r="K25" s="41">
        <f>H8</f>
        <v>0</v>
      </c>
      <c r="L25" s="52">
        <f t="shared" si="5"/>
        <v>0</v>
      </c>
      <c r="M25" s="53"/>
      <c r="N25" s="31"/>
      <c r="O25" s="34"/>
      <c r="P25" s="31"/>
      <c r="Q25" s="31"/>
      <c r="R25" s="34"/>
      <c r="S25" s="31"/>
      <c r="T25" s="31">
        <f t="shared" si="2"/>
        <v>0</v>
      </c>
    </row>
    <row r="26" spans="1:21" ht="54.95" customHeight="1" x14ac:dyDescent="0.4">
      <c r="A26" s="48"/>
      <c r="B26" s="19" t="s">
        <v>51</v>
      </c>
      <c r="C26" s="57">
        <f>H6</f>
        <v>0</v>
      </c>
      <c r="D26" s="58"/>
      <c r="E26" s="44">
        <v>0.85</v>
      </c>
      <c r="F26" s="32">
        <f>(E4*C26*E26)</f>
        <v>0</v>
      </c>
      <c r="G26" s="31"/>
      <c r="H26" s="38">
        <f>H7</f>
        <v>0</v>
      </c>
      <c r="I26" s="32">
        <f t="shared" si="6"/>
        <v>0</v>
      </c>
      <c r="J26" s="31"/>
      <c r="K26" s="41">
        <f>H8</f>
        <v>0</v>
      </c>
      <c r="L26" s="52">
        <f t="shared" si="5"/>
        <v>0</v>
      </c>
      <c r="M26" s="53"/>
      <c r="N26" s="31"/>
      <c r="O26" s="34"/>
      <c r="P26" s="31"/>
      <c r="Q26" s="31"/>
      <c r="R26" s="34"/>
      <c r="S26" s="31"/>
      <c r="T26" s="31">
        <f t="shared" si="2"/>
        <v>0</v>
      </c>
    </row>
    <row r="27" spans="1:21" ht="54.95" customHeight="1" thickBot="1" x14ac:dyDescent="0.45">
      <c r="A27" s="49"/>
      <c r="B27" s="19" t="s">
        <v>52</v>
      </c>
      <c r="C27" s="57">
        <f>H6</f>
        <v>0</v>
      </c>
      <c r="D27" s="58"/>
      <c r="E27" s="44">
        <v>0.85</v>
      </c>
      <c r="F27" s="32">
        <f>(E4*C27*E27)</f>
        <v>0</v>
      </c>
      <c r="G27" s="31"/>
      <c r="H27" s="38">
        <f>H7</f>
        <v>0</v>
      </c>
      <c r="I27" s="32">
        <f t="shared" si="6"/>
        <v>0</v>
      </c>
      <c r="J27" s="31"/>
      <c r="K27" s="41">
        <f>H8</f>
        <v>0</v>
      </c>
      <c r="L27" s="52">
        <f t="shared" si="5"/>
        <v>0</v>
      </c>
      <c r="M27" s="53"/>
      <c r="N27" s="31"/>
      <c r="O27" s="34"/>
      <c r="P27" s="31"/>
      <c r="Q27" s="31"/>
      <c r="R27" s="34"/>
      <c r="S27" s="31"/>
      <c r="T27" s="31">
        <f t="shared" si="2"/>
        <v>0</v>
      </c>
    </row>
    <row r="28" spans="1:21" ht="54.95" customHeight="1" thickBot="1" x14ac:dyDescent="0.45">
      <c r="A28" s="93" t="s">
        <v>18</v>
      </c>
      <c r="B28" s="93"/>
      <c r="C28" s="59"/>
      <c r="D28" s="60"/>
      <c r="E28" s="35"/>
      <c r="F28" s="31">
        <f>SUM(F16:F27)</f>
        <v>0</v>
      </c>
      <c r="G28" s="31">
        <f>SUM(G16:G27)</f>
        <v>0</v>
      </c>
      <c r="H28" s="35"/>
      <c r="I28" s="31">
        <f>SUM(I16:I18)+SUM(I22:I27)</f>
        <v>0</v>
      </c>
      <c r="J28" s="31">
        <f>SUM(J16:J27)</f>
        <v>0</v>
      </c>
      <c r="K28" s="35"/>
      <c r="L28" s="52">
        <f>SUM(L16:L27)</f>
        <v>0</v>
      </c>
      <c r="M28" s="53"/>
      <c r="N28" s="31">
        <f>SUM(N19:N27)</f>
        <v>0</v>
      </c>
      <c r="O28" s="35"/>
      <c r="P28" s="31">
        <f>SUM(P19:P27)</f>
        <v>0</v>
      </c>
      <c r="Q28" s="31">
        <f>SUM(Q19:Q27)</f>
        <v>0</v>
      </c>
      <c r="R28" s="35"/>
      <c r="S28" s="36">
        <f>SUM(S16:S27)</f>
        <v>0</v>
      </c>
      <c r="T28" s="37">
        <f>SUM(T16:T27)</f>
        <v>0</v>
      </c>
    </row>
    <row r="29" spans="1:21" ht="20.100000000000001" customHeight="1" x14ac:dyDescent="0.4">
      <c r="S29" s="29"/>
      <c r="T29" s="30" t="s">
        <v>64</v>
      </c>
    </row>
    <row r="30" spans="1:21" ht="24.95" customHeight="1" x14ac:dyDescent="0.4">
      <c r="A30" s="56" t="s">
        <v>65</v>
      </c>
      <c r="B30" s="55"/>
      <c r="C30" s="55"/>
      <c r="D30" s="80"/>
      <c r="E30" s="50" t="s">
        <v>67</v>
      </c>
      <c r="F30" s="51"/>
      <c r="G30" s="51"/>
      <c r="H30" s="51"/>
      <c r="I30" s="51"/>
      <c r="J30" s="51"/>
      <c r="P30" s="23"/>
      <c r="Q30" s="23"/>
      <c r="R30" s="23"/>
      <c r="S30" s="22"/>
      <c r="T30" s="22"/>
      <c r="U30" s="22"/>
    </row>
    <row r="31" spans="1:21" ht="24.95" customHeight="1" x14ac:dyDescent="0.4">
      <c r="A31" s="61">
        <f>ROUNDDOWN((T28*100)/110,0)</f>
        <v>0</v>
      </c>
      <c r="B31" s="62"/>
      <c r="C31" s="62"/>
      <c r="D31" s="25" t="s">
        <v>59</v>
      </c>
      <c r="E31" s="50"/>
      <c r="F31" s="51"/>
      <c r="G31" s="51"/>
      <c r="H31" s="51"/>
      <c r="I31" s="51"/>
      <c r="J31" s="51"/>
      <c r="P31" s="23"/>
      <c r="Q31" s="23"/>
      <c r="R31" s="23"/>
      <c r="S31" s="22"/>
      <c r="T31" s="22"/>
      <c r="U31" s="22"/>
    </row>
    <row r="32" spans="1:21" ht="20.100000000000001" customHeight="1" thickBot="1" x14ac:dyDescent="0.45">
      <c r="P32" s="12"/>
      <c r="Q32" s="12"/>
      <c r="R32" s="12"/>
      <c r="S32" s="13"/>
      <c r="T32" s="13"/>
    </row>
    <row r="33" spans="1:20" ht="24.95" customHeight="1" thickBot="1" x14ac:dyDescent="0.45">
      <c r="A33" s="77" t="s">
        <v>58</v>
      </c>
      <c r="B33" s="78"/>
      <c r="C33" s="78"/>
      <c r="D33" s="79"/>
      <c r="E33" s="81" t="s">
        <v>60</v>
      </c>
      <c r="F33" s="56" t="s">
        <v>65</v>
      </c>
      <c r="G33" s="55"/>
      <c r="H33" s="80"/>
      <c r="I33" s="63" t="s">
        <v>61</v>
      </c>
      <c r="J33" s="56" t="s">
        <v>62</v>
      </c>
      <c r="K33" s="55"/>
      <c r="L33" s="55"/>
      <c r="M33" s="27"/>
      <c r="P33" s="12"/>
      <c r="Q33" s="12"/>
      <c r="R33" s="12"/>
      <c r="S33" s="13"/>
      <c r="T33" s="13"/>
    </row>
    <row r="34" spans="1:20" ht="24.95" customHeight="1" thickBot="1" x14ac:dyDescent="0.45">
      <c r="A34" s="83">
        <f>F34*J34</f>
        <v>0</v>
      </c>
      <c r="B34" s="84"/>
      <c r="C34" s="84"/>
      <c r="D34" s="26" t="s">
        <v>59</v>
      </c>
      <c r="E34" s="82"/>
      <c r="F34" s="54">
        <f>A31</f>
        <v>0</v>
      </c>
      <c r="G34" s="55"/>
      <c r="H34" s="25" t="s">
        <v>59</v>
      </c>
      <c r="I34" s="64"/>
      <c r="J34" s="56">
        <v>2</v>
      </c>
      <c r="K34" s="55"/>
      <c r="L34" s="24" t="s">
        <v>63</v>
      </c>
      <c r="M34" s="28"/>
      <c r="P34" s="12"/>
      <c r="Q34" s="12"/>
      <c r="R34" s="12"/>
      <c r="S34" s="13"/>
      <c r="T34" s="13"/>
    </row>
    <row r="35" spans="1:20" ht="20.100000000000001" customHeight="1" x14ac:dyDescent="0.4">
      <c r="P35" s="12"/>
      <c r="Q35" s="12"/>
      <c r="R35" s="12"/>
      <c r="S35" s="13"/>
      <c r="T35" s="13"/>
    </row>
    <row r="36" spans="1:20" ht="20.100000000000001" customHeight="1" x14ac:dyDescent="0.4">
      <c r="A36" t="s">
        <v>19</v>
      </c>
      <c r="B36" s="6" t="s">
        <v>31</v>
      </c>
      <c r="C36" s="6"/>
    </row>
    <row r="37" spans="1:20" ht="20.100000000000001" customHeight="1" x14ac:dyDescent="0.4">
      <c r="A37" t="s">
        <v>22</v>
      </c>
      <c r="B37" s="6" t="s">
        <v>20</v>
      </c>
      <c r="C37" s="6"/>
    </row>
    <row r="38" spans="1:20" ht="20.100000000000001" customHeight="1" x14ac:dyDescent="0.4">
      <c r="A38" t="s">
        <v>23</v>
      </c>
      <c r="B38" s="6" t="s">
        <v>21</v>
      </c>
      <c r="C38" s="6"/>
    </row>
    <row r="39" spans="1:20" ht="20.100000000000001" customHeight="1" x14ac:dyDescent="0.4">
      <c r="A39" t="s">
        <v>24</v>
      </c>
      <c r="B39" s="6" t="s">
        <v>27</v>
      </c>
      <c r="C39" s="6"/>
    </row>
    <row r="40" spans="1:20" ht="20.100000000000001" customHeight="1" x14ac:dyDescent="0.4">
      <c r="B40" s="6"/>
      <c r="C40" s="6"/>
    </row>
    <row r="41" spans="1:20" x14ac:dyDescent="0.4">
      <c r="B41" s="6"/>
      <c r="C41" s="6"/>
    </row>
  </sheetData>
  <mergeCells count="68">
    <mergeCell ref="E10:G10"/>
    <mergeCell ref="H7:I7"/>
    <mergeCell ref="H8:I8"/>
    <mergeCell ref="H9:I9"/>
    <mergeCell ref="H10:I10"/>
    <mergeCell ref="A1:T1"/>
    <mergeCell ref="G12:S12"/>
    <mergeCell ref="E4:F4"/>
    <mergeCell ref="B7:D7"/>
    <mergeCell ref="A28:B28"/>
    <mergeCell ref="Q13:S13"/>
    <mergeCell ref="A12:A15"/>
    <mergeCell ref="G13:I13"/>
    <mergeCell ref="J13:M13"/>
    <mergeCell ref="N13:P13"/>
    <mergeCell ref="B4:D4"/>
    <mergeCell ref="E2:I2"/>
    <mergeCell ref="E6:G6"/>
    <mergeCell ref="H6:I6"/>
    <mergeCell ref="E8:G8"/>
    <mergeCell ref="E9:G9"/>
    <mergeCell ref="E33:E34"/>
    <mergeCell ref="F33:H33"/>
    <mergeCell ref="A34:C34"/>
    <mergeCell ref="T12:T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B12:B15"/>
    <mergeCell ref="T14:T15"/>
    <mergeCell ref="I33:I34"/>
    <mergeCell ref="C2:D2"/>
    <mergeCell ref="C12:F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33:D33"/>
    <mergeCell ref="A30:D30"/>
    <mergeCell ref="A16:A27"/>
    <mergeCell ref="E30:J31"/>
    <mergeCell ref="L28:M28"/>
    <mergeCell ref="F34:G34"/>
    <mergeCell ref="J33:L33"/>
    <mergeCell ref="J34:K34"/>
    <mergeCell ref="L23:M23"/>
    <mergeCell ref="L24:M24"/>
    <mergeCell ref="L25:M25"/>
    <mergeCell ref="L26:M26"/>
    <mergeCell ref="L27:M27"/>
    <mergeCell ref="C25:D25"/>
    <mergeCell ref="C26:D26"/>
    <mergeCell ref="C27:D27"/>
    <mergeCell ref="C28:D28"/>
    <mergeCell ref="A31:C31"/>
  </mergeCells>
  <phoneticPr fontId="1"/>
  <pageMargins left="0.31496062992125984" right="0.11811023622047245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gy-7</dc:creator>
  <cp:lastModifiedBy>sanji</cp:lastModifiedBy>
  <cp:lastPrinted>2019-11-18T04:40:19Z</cp:lastPrinted>
  <dcterms:created xsi:type="dcterms:W3CDTF">2019-11-14T05:16:35Z</dcterms:created>
  <dcterms:modified xsi:type="dcterms:W3CDTF">2019-11-18T04:40:20Z</dcterms:modified>
</cp:coreProperties>
</file>